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5º Bimestre 2019" sheetId="1" r:id="rId1"/>
  </sheets>
  <definedNames>
    <definedName name="_xlfn.IFERROR" hidden="1">#NAME?</definedName>
    <definedName name="_xlnm.Print_Area" localSheetId="0">'5º Bimestre 2019'!$A$1:$G$60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<sst xmlns="http://schemas.openxmlformats.org/spreadsheetml/2006/main" count="64" uniqueCount="42">
  <si>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</si>
  <si>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</si>
  <si>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</si>
  <si>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</si>
  <si>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</si>
  <si>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</si>
  <si>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</si>
  <si>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</si>
  <si>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</si>
  <si>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</si>
  <si>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</si>
  <si>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</si>
  <si>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</si>
  <si>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</si>
  <si>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</si>
  <si>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</si>
  <si>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</si>
  <si>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</si>
  <si>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</si>
  <si>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</si>
  <si>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</si>
  <si>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</si>
  <si>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</si>
  <si>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</si>
  <si>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</si>
  <si>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</si>
  <si>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</si>
  <si>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</si>
  <si>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</si>
  <si>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</si>
  <si>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</si>
  <si>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</si>
  <si>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</si>
  <si>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</si>
  <si>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</si>
  <si>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</si>
  <si>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2019</t>
  </si>
  <si>
    <r>
      <t>EXERCÍCIO:</t>
    </r>
    <r>
      <rPr>
        <sz val="12"/>
        <rFont val="Calibri"/>
        <family val="2"/>
      </rPr>
      <t xml:space="preserve"> 2019</t>
    </r>
  </si>
  <si>
    <t>(*) contém empenhos estimativos do exercício de 2019 (Recursos Próprios)</t>
  </si>
  <si>
    <t>(**) contém empenhos estimativos do exercício de 2019 (Aplicação 100%)</t>
  </si>
  <si>
    <r>
      <t>PERÍODO:</t>
    </r>
    <r>
      <rPr>
        <sz val="12"/>
        <rFont val="Calibri"/>
        <family val="2"/>
      </rPr>
      <t xml:space="preserve"> 5</t>
    </r>
    <r>
      <rPr>
        <sz val="12"/>
        <rFont val="Calibri"/>
        <family val="2"/>
      </rPr>
      <t>º BIMESTRE</t>
    </r>
  </si>
  <si>
    <t>5º BIMESTRE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</si>
</sst>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6">
      <selection activeCell="E56" sqref="E56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5" t="s">
        <v>0</v>
      </c>
      <c r="C1" s="35"/>
      <c r="D1" s="35"/>
      <c r="E1" s="35"/>
      <c r="F1" s="35"/>
    </row>
    <row r="2" spans="2:6" ht="21">
      <c r="B2" s="36" t="s">
        <v>1</v>
      </c>
      <c r="C2" s="36"/>
      <c r="D2" s="36"/>
      <c r="E2" s="36"/>
      <c r="F2" s="36"/>
    </row>
    <row r="3" spans="2:6" ht="21">
      <c r="B3" s="37" t="s">
        <v>2</v>
      </c>
      <c r="C3" s="37"/>
      <c r="D3" s="37"/>
      <c r="E3" s="37"/>
      <c r="F3" s="37"/>
    </row>
    <row r="4" spans="2:6" ht="19.5" customHeight="1">
      <c r="B4" s="1"/>
      <c r="C4" s="2"/>
      <c r="D4" s="2"/>
      <c r="E4" s="2"/>
      <c r="F4" s="2"/>
    </row>
    <row r="5" spans="2:6" ht="18.75">
      <c r="B5" s="38" t="s">
        <v>31</v>
      </c>
      <c r="C5" s="38"/>
      <c r="D5" s="38"/>
      <c r="E5" s="38"/>
      <c r="F5" s="39"/>
    </row>
    <row r="6" spans="2:6" ht="19.5" thickBot="1">
      <c r="B6" s="40" t="s">
        <v>36</v>
      </c>
      <c r="C6" s="40"/>
      <c r="D6" s="40"/>
      <c r="E6" s="40"/>
      <c r="F6" s="41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4" t="s">
        <v>40</v>
      </c>
      <c r="D8" s="34"/>
      <c r="E8" s="34" t="s">
        <v>37</v>
      </c>
      <c r="F8" s="34"/>
    </row>
    <row r="9" spans="2:6" ht="18" customHeight="1">
      <c r="B9" s="32" t="s">
        <v>15</v>
      </c>
      <c r="C9" s="32"/>
      <c r="D9" s="32"/>
      <c r="E9" s="32"/>
      <c r="F9" s="33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14">
        <v>206940640</v>
      </c>
      <c r="D11" s="14">
        <v>144353220.12</v>
      </c>
      <c r="E11" s="14">
        <v>31533811.27</v>
      </c>
      <c r="F11" s="15">
        <f>SUM(D11:E11)</f>
        <v>175887031.39000002</v>
      </c>
    </row>
    <row r="12" spans="2:6" ht="15">
      <c r="B12" s="17" t="s">
        <v>4</v>
      </c>
      <c r="C12" s="14">
        <v>197083300</v>
      </c>
      <c r="D12" s="14">
        <v>135446572.93</v>
      </c>
      <c r="E12" s="14">
        <v>28307897.72</v>
      </c>
      <c r="F12" s="15">
        <f>SUM(D12:E12)</f>
        <v>163754470.65</v>
      </c>
    </row>
    <row r="13" spans="2:6" ht="15">
      <c r="B13" s="18" t="s">
        <v>5</v>
      </c>
      <c r="C13" s="19">
        <f>SUM(C11:C12)</f>
        <v>404023940</v>
      </c>
      <c r="D13" s="19">
        <f>SUM(D11:D12)</f>
        <v>279799793.05</v>
      </c>
      <c r="E13" s="19">
        <f>SUM(E11:E12)</f>
        <v>59841708.989999995</v>
      </c>
      <c r="F13" s="20">
        <f>SUM(F11:F12)</f>
        <v>339641502.04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60603591</v>
      </c>
      <c r="D15" s="19">
        <f>D13*15%</f>
        <v>41969968.9575</v>
      </c>
      <c r="E15" s="19">
        <f>E13*15%</f>
        <v>8976256.348499998</v>
      </c>
      <c r="F15" s="20">
        <f>F13*15%</f>
        <v>50946225.306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14">
        <v>19497875.46</v>
      </c>
      <c r="D18" s="14">
        <v>11961127.95</v>
      </c>
      <c r="E18" s="14">
        <v>3290746.24</v>
      </c>
      <c r="F18" s="15">
        <f>SUM(D18:E18)</f>
        <v>15251874.19</v>
      </c>
    </row>
    <row r="19" spans="2:6" ht="15">
      <c r="B19" s="17" t="s">
        <v>9</v>
      </c>
      <c r="C19" s="14">
        <v>1081600</v>
      </c>
      <c r="D19" s="14">
        <v>353618.79</v>
      </c>
      <c r="E19" s="14">
        <v>397483.8</v>
      </c>
      <c r="F19" s="15">
        <f>SUM(D19:E19)</f>
        <v>751102.59</v>
      </c>
    </row>
    <row r="20" spans="2:6" ht="15">
      <c r="B20" s="18" t="s">
        <v>10</v>
      </c>
      <c r="C20" s="19">
        <f>SUM(C18:C19)</f>
        <v>20579475.46</v>
      </c>
      <c r="D20" s="19">
        <f>SUM(D18:D19)</f>
        <v>12314746.739999998</v>
      </c>
      <c r="E20" s="19">
        <f>SUM(E18:E19)</f>
        <v>3688230.04</v>
      </c>
      <c r="F20" s="20">
        <f>SUM(F18:F19)</f>
        <v>16002976.78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81183066.46000001</v>
      </c>
      <c r="D22" s="22">
        <f>SUM(D15+D20)</f>
        <v>54284715.697500005</v>
      </c>
      <c r="E22" s="22">
        <f>SUM(E15+E20)</f>
        <v>12664486.388499998</v>
      </c>
      <c r="F22" s="23">
        <f>SUM(F15+F20)</f>
        <v>66949202.086</v>
      </c>
    </row>
    <row r="23" ht="19.5" customHeight="1" thickTop="1"/>
    <row r="24" spans="2:6" ht="18" customHeight="1">
      <c r="B24" s="32" t="s">
        <v>17</v>
      </c>
      <c r="C24" s="32"/>
      <c r="D24" s="32"/>
      <c r="E24" s="32"/>
      <c r="F24" s="33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19">
        <v>127397985.5</v>
      </c>
      <c r="D26" s="19">
        <v>103954849.78</v>
      </c>
      <c r="E26" s="19">
        <v>10167427.19</v>
      </c>
      <c r="F26" s="20">
        <f>D26+E26</f>
        <v>114122276.97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86400862.48</v>
      </c>
      <c r="E28" s="19">
        <v>19676795.78</v>
      </c>
      <c r="F28" s="20">
        <f>D28+E28</f>
        <v>106077658.26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81233539.92</v>
      </c>
      <c r="E30" s="22">
        <v>20097306.91</v>
      </c>
      <c r="F30" s="23">
        <f>D30+E30</f>
        <v>101330846.83</v>
      </c>
    </row>
    <row r="31" ht="19.5" customHeight="1" thickTop="1"/>
    <row r="32" spans="2:6" ht="18" customHeight="1">
      <c r="B32" s="32" t="s">
        <v>22</v>
      </c>
      <c r="C32" s="32"/>
      <c r="D32" s="32"/>
      <c r="E32" s="32"/>
      <c r="F32" s="33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f>C15</f>
        <v>60603591</v>
      </c>
      <c r="D34" s="11">
        <f>D15</f>
        <v>41969968.9575</v>
      </c>
      <c r="E34" s="11">
        <v>8976256.35</v>
      </c>
      <c r="F34" s="12">
        <f>F15</f>
        <v>50946225.306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84677351.06</v>
      </c>
      <c r="E36" s="19">
        <v>8663535.53</v>
      </c>
      <c r="F36" s="20">
        <f>SUM(D36:E36)</f>
        <v>93340886.59</v>
      </c>
    </row>
    <row r="37" spans="2:6" ht="15">
      <c r="B37" s="24" t="s">
        <v>25</v>
      </c>
      <c r="C37" s="19">
        <v>0</v>
      </c>
      <c r="D37" s="26">
        <v>0.3026</v>
      </c>
      <c r="E37" s="26">
        <f>E36/E13</f>
        <v>0.14477419973830866</v>
      </c>
      <c r="F37" s="27">
        <f>F36/F13</f>
        <v>0.2748217930652277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71627611.17</v>
      </c>
      <c r="E39" s="19">
        <v>16370381.82</v>
      </c>
      <c r="F39" s="20">
        <f>SUM(D39:E39)</f>
        <v>87997992.99000001</v>
      </c>
    </row>
    <row r="40" spans="2:6" ht="15">
      <c r="B40" s="24" t="s">
        <v>25</v>
      </c>
      <c r="C40" s="19">
        <v>0</v>
      </c>
      <c r="D40" s="26">
        <v>0.256</v>
      </c>
      <c r="E40" s="26">
        <f>E39/E13</f>
        <v>0.2735614021774615</v>
      </c>
      <c r="F40" s="27">
        <f>F39/F13</f>
        <v>0.25909081328829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66864534.57</v>
      </c>
      <c r="E42" s="19">
        <v>16710691.04</v>
      </c>
      <c r="F42" s="20">
        <f>SUM(D42:E42)</f>
        <v>83575225.61</v>
      </c>
    </row>
    <row r="43" spans="2:6" ht="15.75" thickBot="1">
      <c r="B43" s="25" t="s">
        <v>25</v>
      </c>
      <c r="C43" s="22">
        <v>0</v>
      </c>
      <c r="D43" s="28">
        <v>0.239</v>
      </c>
      <c r="E43" s="28">
        <f>E42/E13</f>
        <v>0.279248225393972</v>
      </c>
      <c r="F43" s="29">
        <f>F42/F13</f>
        <v>0.24606894360088313</v>
      </c>
    </row>
    <row r="44" ht="19.5" customHeight="1" thickTop="1"/>
    <row r="45" spans="2:6" ht="18" customHeight="1">
      <c r="B45" s="32" t="s">
        <v>22</v>
      </c>
      <c r="C45" s="32"/>
      <c r="D45" s="32"/>
      <c r="E45" s="32"/>
      <c r="F45" s="33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f>C20</f>
        <v>20579475.46</v>
      </c>
      <c r="D47" s="11">
        <f>D20</f>
        <v>12314746.739999998</v>
      </c>
      <c r="E47" s="11">
        <v>3688230.04</v>
      </c>
      <c r="F47" s="12">
        <f>SUM(D47:E47)</f>
        <v>16002976.779999997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19277498.72</v>
      </c>
      <c r="E49" s="19">
        <v>1503891.66</v>
      </c>
      <c r="F49" s="20">
        <f>SUM(D49:E49)</f>
        <v>20781390.38</v>
      </c>
    </row>
    <row r="50" spans="2:6" ht="15">
      <c r="B50" s="24" t="s">
        <v>25</v>
      </c>
      <c r="C50" s="30">
        <v>0</v>
      </c>
      <c r="D50" s="26">
        <v>1.5654</v>
      </c>
      <c r="E50" s="26">
        <f>E49/E47</f>
        <v>0.40775430048826344</v>
      </c>
      <c r="F50" s="27">
        <f>F49/F47</f>
        <v>1.2985952967182899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14773251.31</v>
      </c>
      <c r="E52" s="19">
        <v>3306413.96</v>
      </c>
      <c r="F52" s="20">
        <f>SUM(D52:E52)</f>
        <v>18079665.27</v>
      </c>
    </row>
    <row r="53" spans="2:6" ht="15">
      <c r="B53" s="24" t="s">
        <v>25</v>
      </c>
      <c r="C53" s="30">
        <v>0</v>
      </c>
      <c r="D53" s="26">
        <v>1.1996</v>
      </c>
      <c r="E53" s="26">
        <f>E52/E47</f>
        <v>0.896477151408918</v>
      </c>
      <c r="F53" s="27">
        <f>F52/F47</f>
        <v>1.1297688872857317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14369005.35</v>
      </c>
      <c r="E55" s="19">
        <v>3386615.87</v>
      </c>
      <c r="F55" s="20">
        <f>SUM(D55:E55)</f>
        <v>17755621.22</v>
      </c>
    </row>
    <row r="56" spans="2:6" ht="15.75" thickBot="1">
      <c r="B56" s="25" t="s">
        <v>25</v>
      </c>
      <c r="C56" s="31">
        <v>0</v>
      </c>
      <c r="D56" s="26">
        <v>1.1668</v>
      </c>
      <c r="E56" s="28">
        <f>E55/E47</f>
        <v>0.9182225168362872</v>
      </c>
      <c r="F56" s="29">
        <f>F55/F47</f>
        <v>1.1095199014592334</v>
      </c>
    </row>
    <row r="57" ht="15.75" thickTop="1"/>
    <row r="58" ht="15">
      <c r="B58" s="6" t="s">
        <v>38</v>
      </c>
    </row>
    <row r="59" ht="15">
      <c r="B59" s="6" t="s">
        <v>39</v>
      </c>
    </row>
    <row r="60" spans="5:6" ht="15">
      <c r="E60" s="42"/>
      <c r="F60" s="43"/>
    </row>
  </sheetData>
  <sheetProtection/>
  <mergeCells count="12">
    <mergeCell ref="E60:F60"/>
    <mergeCell ref="B24:F24"/>
    <mergeCell ref="B32:F32"/>
    <mergeCell ref="B45:F45"/>
    <mergeCell ref="B9:F9"/>
    <mergeCell ref="C8:D8"/>
    <mergeCell ref="E8:F8"/>
    <mergeCell ref="B1:F1"/>
    <mergeCell ref="B2:F2"/>
    <mergeCell ref="B3:F3"/>
    <mergeCell ref="B5:F5"/>
    <mergeCell ref="B6:F6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2019-12-05T11:38:50Z</dcterms:modified>
  <cp:category/>
  <cp:version/>
  <cp:contentType/>
  <cp:contentStatus/>
</cp:coreProperties>
</file>