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5º Bimestre 2018" sheetId="1" r:id="rId1"/>
  </sheets>
  <definedNames>
    <definedName name="_xlfn.IFERROR" hidden="1">#NAME?</definedName>
    <definedName name="_xlnm.Print_Area" localSheetId="0">'5º Bimestre 2018'!$A$1:$G$60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<sst xmlns="http://schemas.openxmlformats.org/spreadsheetml/2006/main" count="64" uniqueCount="42">
  <si>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</si>
  <si>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</si>
  <si>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</si>
  <si>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</si>
  <si>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</si>
  <si>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</si>
  <si>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</si>
  <si>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</si>
  <si>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</si>
  <si>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</si>
  <si>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</si>
  <si>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</si>
  <si>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</si>
  <si>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</si>
  <si>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</si>
  <si>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</si>
  <si>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</si>
  <si>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</si>
  <si>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</si>
  <si>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</si>
  <si>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</si>
  <si>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</si>
  <si>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</si>
  <si>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</si>
  <si>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</si>
  <si>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</si>
  <si>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</si>
  <si>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</si>
  <si>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</si>
  <si>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</si>
  <si>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</si>
  <si>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</si>
  <si>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</si>
  <si>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</si>
  <si>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</si>
  <si>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</si>
  <si>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2018</t>
  </si>
  <si>
    <r>
      <t>EXERCÍCIO:</t>
    </r>
    <r>
      <rPr>
        <sz val="12"/>
        <rFont val="Calibri"/>
        <family val="2"/>
      </rPr>
      <t xml:space="preserve"> 2018</t>
    </r>
  </si>
  <si>
    <t>(*) contém empenhos estimativos do exercício de 2018 (Recursos Próprios)</t>
  </si>
  <si>
    <t>(**) contém empenhos estimativos do exercício de 2018 (Aplicação 100%)</t>
  </si>
  <si>
    <r>
      <t xml:space="preserve">PERÍODO: </t>
    </r>
    <r>
      <rPr>
        <sz val="12"/>
        <rFont val="Calibri"/>
        <family val="2"/>
      </rPr>
      <t>5</t>
    </r>
    <r>
      <rPr>
        <sz val="12"/>
        <rFont val="Calibri"/>
        <family val="2"/>
      </rPr>
      <t>º BIMESTRE</t>
    </r>
  </si>
  <si>
    <t>5º BIMESTRE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</si>
</sst>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25">
      <selection activeCell="E56" sqref="E56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35" t="s">
        <v>0</v>
      </c>
      <c r="C1" s="35"/>
      <c r="D1" s="35"/>
      <c r="E1" s="35"/>
      <c r="F1" s="35"/>
    </row>
    <row r="2" spans="2:6" ht="21">
      <c r="B2" s="36" t="s">
        <v>1</v>
      </c>
      <c r="C2" s="36"/>
      <c r="D2" s="36"/>
      <c r="E2" s="36"/>
      <c r="F2" s="36"/>
    </row>
    <row r="3" spans="2:6" ht="21">
      <c r="B3" s="37" t="s">
        <v>2</v>
      </c>
      <c r="C3" s="37"/>
      <c r="D3" s="37"/>
      <c r="E3" s="37"/>
      <c r="F3" s="37"/>
    </row>
    <row r="4" spans="2:6" ht="19.5" customHeight="1">
      <c r="B4" s="1"/>
      <c r="C4" s="2"/>
      <c r="D4" s="2"/>
      <c r="E4" s="2"/>
      <c r="F4" s="2"/>
    </row>
    <row r="5" spans="2:6" ht="18.75">
      <c r="B5" s="38" t="s">
        <v>31</v>
      </c>
      <c r="C5" s="38"/>
      <c r="D5" s="38"/>
      <c r="E5" s="38"/>
      <c r="F5" s="39"/>
    </row>
    <row r="6" spans="2:6" ht="19.5" thickBot="1">
      <c r="B6" s="40" t="s">
        <v>36</v>
      </c>
      <c r="C6" s="40"/>
      <c r="D6" s="40"/>
      <c r="E6" s="40"/>
      <c r="F6" s="41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4" t="s">
        <v>40</v>
      </c>
      <c r="D8" s="34"/>
      <c r="E8" s="34" t="s">
        <v>37</v>
      </c>
      <c r="F8" s="34"/>
    </row>
    <row r="9" spans="2:6" ht="18" customHeight="1">
      <c r="B9" s="32" t="s">
        <v>15</v>
      </c>
      <c r="C9" s="32"/>
      <c r="D9" s="32"/>
      <c r="E9" s="32"/>
      <c r="F9" s="33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14">
        <v>196724135</v>
      </c>
      <c r="D11" s="14">
        <v>129608773.32</v>
      </c>
      <c r="E11" s="14">
        <v>29886254.16</v>
      </c>
      <c r="F11" s="15">
        <f>SUM(D11:E11)</f>
        <v>159495027.48</v>
      </c>
    </row>
    <row r="12" spans="2:6" ht="15">
      <c r="B12" s="17" t="s">
        <v>4</v>
      </c>
      <c r="C12" s="14">
        <v>193271506</v>
      </c>
      <c r="D12" s="14">
        <v>122909546.73</v>
      </c>
      <c r="E12" s="14">
        <v>25820165.05</v>
      </c>
      <c r="F12" s="15">
        <f>SUM(D12:E12)</f>
        <v>148729711.78</v>
      </c>
    </row>
    <row r="13" spans="2:6" ht="15">
      <c r="B13" s="18" t="s">
        <v>5</v>
      </c>
      <c r="C13" s="19">
        <f>SUM(C11:C12)</f>
        <v>389995641</v>
      </c>
      <c r="D13" s="19">
        <f>SUM(D11:D12)</f>
        <v>252518320.05</v>
      </c>
      <c r="E13" s="19">
        <f>SUM(E11:E12)</f>
        <v>55706419.21</v>
      </c>
      <c r="F13" s="20">
        <f>SUM(F11:F12)</f>
        <v>308224739.26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58499346.15</v>
      </c>
      <c r="D15" s="19">
        <f>D13*15%</f>
        <v>37877748.0075</v>
      </c>
      <c r="E15" s="19">
        <f>E13*15%</f>
        <v>8355962.8815</v>
      </c>
      <c r="F15" s="20">
        <f>F13*15%</f>
        <v>46233710.889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14">
        <v>20182301.42</v>
      </c>
      <c r="D18" s="14">
        <v>14442321.36</v>
      </c>
      <c r="E18" s="14">
        <v>3061850.98</v>
      </c>
      <c r="F18" s="15">
        <f>SUM(D18:E18)</f>
        <v>17504172.34</v>
      </c>
    </row>
    <row r="19" spans="2:6" ht="15">
      <c r="B19" s="17" t="s">
        <v>9</v>
      </c>
      <c r="C19" s="14">
        <v>1224500</v>
      </c>
      <c r="D19" s="14">
        <v>641959.4</v>
      </c>
      <c r="E19" s="14">
        <v>133837.49</v>
      </c>
      <c r="F19" s="15">
        <f>SUM(D19:E19)</f>
        <v>775796.89</v>
      </c>
    </row>
    <row r="20" spans="2:6" ht="15">
      <c r="B20" s="18" t="s">
        <v>10</v>
      </c>
      <c r="C20" s="19">
        <f>SUM(C18:C19)</f>
        <v>21406801.42</v>
      </c>
      <c r="D20" s="19">
        <f>SUM(D18:D19)</f>
        <v>15084280.76</v>
      </c>
      <c r="E20" s="19">
        <f>SUM(E18:E19)</f>
        <v>3195688.4699999997</v>
      </c>
      <c r="F20" s="20">
        <f>SUM(F18:F19)</f>
        <v>18279969.23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79906147.57</v>
      </c>
      <c r="D22" s="22">
        <f>SUM(D15+D20)</f>
        <v>52962028.7675</v>
      </c>
      <c r="E22" s="22">
        <f>SUM(E15+E20)</f>
        <v>11551651.3515</v>
      </c>
      <c r="F22" s="23">
        <f>SUM(F15+F20)</f>
        <v>64513680.119</v>
      </c>
    </row>
    <row r="23" ht="19.5" customHeight="1" thickTop="1"/>
    <row r="24" spans="2:6" ht="18" customHeight="1">
      <c r="B24" s="32" t="s">
        <v>17</v>
      </c>
      <c r="C24" s="32"/>
      <c r="D24" s="32"/>
      <c r="E24" s="32"/>
      <c r="F24" s="33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19">
        <v>123344256.53</v>
      </c>
      <c r="D26" s="19">
        <v>97308717.55</v>
      </c>
      <c r="E26" s="19">
        <v>11239335.27</v>
      </c>
      <c r="F26" s="20">
        <f>D26+E26</f>
        <v>108548052.82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19">
        <v>78033998.86</v>
      </c>
      <c r="E28" s="19">
        <v>20199270.86</v>
      </c>
      <c r="F28" s="20">
        <f>D28+E28</f>
        <v>98233269.72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22">
        <v>73225151.72</v>
      </c>
      <c r="E30" s="22">
        <v>20107047.07</v>
      </c>
      <c r="F30" s="23">
        <f>D30+E30</f>
        <v>93332198.78999999</v>
      </c>
    </row>
    <row r="31" ht="19.5" customHeight="1" thickTop="1"/>
    <row r="32" spans="2:6" ht="18" customHeight="1">
      <c r="B32" s="32" t="s">
        <v>22</v>
      </c>
      <c r="C32" s="32"/>
      <c r="D32" s="32"/>
      <c r="E32" s="32"/>
      <c r="F32" s="33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f>C15</f>
        <v>58499346.15</v>
      </c>
      <c r="D34" s="11">
        <f>D15</f>
        <v>37877748.0075</v>
      </c>
      <c r="E34" s="11">
        <f>E15</f>
        <v>8355962.8815</v>
      </c>
      <c r="F34" s="12">
        <f>F15</f>
        <v>46233710.889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19">
        <v>76994667.43</v>
      </c>
      <c r="E36" s="19">
        <v>8420469.77</v>
      </c>
      <c r="F36" s="20">
        <f>SUM(D36:E36)</f>
        <v>85415137.2</v>
      </c>
    </row>
    <row r="37" spans="2:6" ht="15">
      <c r="B37" s="24" t="s">
        <v>25</v>
      </c>
      <c r="C37" s="19">
        <v>0</v>
      </c>
      <c r="D37" s="26">
        <v>0.3049</v>
      </c>
      <c r="E37" s="26">
        <f>E36/E13</f>
        <v>0.1511579794467999</v>
      </c>
      <c r="F37" s="27">
        <f>F36/F13</f>
        <v>0.27711966730856374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19">
        <v>64379365.27</v>
      </c>
      <c r="E39" s="19">
        <v>15252412.9</v>
      </c>
      <c r="F39" s="20">
        <f>SUM(D39:E39)</f>
        <v>79631778.17</v>
      </c>
    </row>
    <row r="40" spans="2:6" ht="15">
      <c r="B40" s="24" t="s">
        <v>25</v>
      </c>
      <c r="C40" s="19">
        <v>0</v>
      </c>
      <c r="D40" s="26">
        <v>0.2549</v>
      </c>
      <c r="E40" s="26">
        <f>E39/E13</f>
        <v>0.27379991599355935</v>
      </c>
      <c r="F40" s="27">
        <f>F39/F13</f>
        <v>0.25835621878108683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19">
        <v>60673868.21</v>
      </c>
      <c r="E42" s="19">
        <v>15208085.17</v>
      </c>
      <c r="F42" s="20">
        <f>SUM(D42:E42)</f>
        <v>75881953.38</v>
      </c>
    </row>
    <row r="43" spans="2:6" ht="15.75" thickBot="1">
      <c r="B43" s="25" t="s">
        <v>25</v>
      </c>
      <c r="C43" s="22">
        <v>0</v>
      </c>
      <c r="D43" s="28">
        <v>0.2403</v>
      </c>
      <c r="E43" s="28">
        <f>E42/E13</f>
        <v>0.2730041777172775</v>
      </c>
      <c r="F43" s="29">
        <f>F42/F13</f>
        <v>0.24619034008165877</v>
      </c>
    </row>
    <row r="44" ht="19.5" customHeight="1" thickTop="1"/>
    <row r="45" spans="2:6" ht="18" customHeight="1">
      <c r="B45" s="32" t="s">
        <v>22</v>
      </c>
      <c r="C45" s="32"/>
      <c r="D45" s="32"/>
      <c r="E45" s="32"/>
      <c r="F45" s="33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f>C20</f>
        <v>21406801.42</v>
      </c>
      <c r="D47" s="11">
        <f>D20</f>
        <v>15084280.76</v>
      </c>
      <c r="E47" s="11">
        <f>E20</f>
        <v>3195688.4699999997</v>
      </c>
      <c r="F47" s="12">
        <f>SUM(D47:E47)</f>
        <v>18279969.23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19">
        <v>20314050.12</v>
      </c>
      <c r="E49" s="19">
        <v>2818865.5</v>
      </c>
      <c r="F49" s="20">
        <f>SUM(D49:E49)</f>
        <v>23132915.62</v>
      </c>
    </row>
    <row r="50" spans="2:6" ht="15">
      <c r="B50" s="24" t="s">
        <v>25</v>
      </c>
      <c r="C50" s="30">
        <v>0</v>
      </c>
      <c r="D50" s="26">
        <v>1.3467</v>
      </c>
      <c r="E50" s="26">
        <f>E49/E47</f>
        <v>0.8820839473129245</v>
      </c>
      <c r="F50" s="27">
        <f>F49/F47</f>
        <v>1.2654789145944312</v>
      </c>
    </row>
    <row r="51" spans="2:6" ht="15">
      <c r="B51" s="13"/>
      <c r="C51" s="14"/>
      <c r="D51" s="14"/>
      <c r="E51" s="14"/>
      <c r="F51" s="15"/>
    </row>
    <row r="52" spans="2:6" ht="15">
      <c r="B52" s="24" t="s">
        <v>34</v>
      </c>
      <c r="C52" s="19">
        <v>0</v>
      </c>
      <c r="D52" s="19">
        <v>13654633.59</v>
      </c>
      <c r="E52" s="19">
        <v>4946857.96</v>
      </c>
      <c r="F52" s="20">
        <f>SUM(D52:E52)</f>
        <v>18601491.55</v>
      </c>
    </row>
    <row r="53" spans="2:6" ht="15">
      <c r="B53" s="24" t="s">
        <v>25</v>
      </c>
      <c r="C53" s="30">
        <v>0</v>
      </c>
      <c r="D53" s="26">
        <v>0.9052</v>
      </c>
      <c r="E53" s="26">
        <f>E52/E47</f>
        <v>1.5479787865554995</v>
      </c>
      <c r="F53" s="27">
        <f>F52/F47</f>
        <v>1.0175887779653554</v>
      </c>
    </row>
    <row r="54" spans="2:6" ht="15">
      <c r="B54" s="13"/>
      <c r="C54" s="14"/>
      <c r="D54" s="14"/>
      <c r="E54" s="14"/>
      <c r="F54" s="15"/>
    </row>
    <row r="55" spans="2:6" ht="15">
      <c r="B55" s="24" t="s">
        <v>35</v>
      </c>
      <c r="C55" s="19">
        <v>0</v>
      </c>
      <c r="D55" s="19">
        <v>12551283.51</v>
      </c>
      <c r="E55" s="19">
        <v>4898961.9</v>
      </c>
      <c r="F55" s="20">
        <f>SUM(D55:E55)</f>
        <v>17450245.41</v>
      </c>
    </row>
    <row r="56" spans="2:6" ht="15.75" thickBot="1">
      <c r="B56" s="25" t="s">
        <v>25</v>
      </c>
      <c r="C56" s="31">
        <v>0</v>
      </c>
      <c r="D56" s="26">
        <v>0.8321</v>
      </c>
      <c r="E56" s="28">
        <f>E55/E47</f>
        <v>1.5329910740642378</v>
      </c>
      <c r="F56" s="29">
        <f>F55/F47</f>
        <v>0.9546102179078996</v>
      </c>
    </row>
    <row r="57" ht="15.75" thickTop="1"/>
    <row r="58" ht="15">
      <c r="B58" s="6" t="s">
        <v>38</v>
      </c>
    </row>
    <row r="59" ht="15">
      <c r="B59" s="6" t="s">
        <v>39</v>
      </c>
    </row>
    <row r="60" spans="5:6" ht="15">
      <c r="E60" s="42"/>
      <c r="F60" s="43"/>
    </row>
  </sheetData>
  <sheetProtection/>
  <mergeCells count="12">
    <mergeCell ref="E60:F60"/>
    <mergeCell ref="B24:F24"/>
    <mergeCell ref="B32:F32"/>
    <mergeCell ref="B45:F45"/>
    <mergeCell ref="B9:F9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2015-12-14T17:34:34Z</cp:lastPrinted>
  <dcterms:created xsi:type="dcterms:W3CDTF">2010-10-26T17:17:11Z</dcterms:created>
  <dcterms:modified xsi:type="dcterms:W3CDTF">2018-11-29T13:08:23Z</dcterms:modified>
  <cp:category/>
  <cp:version/>
  <cp:contentType/>
  <cp:contentStatus/>
</cp:coreProperties>
</file>