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4º Trimestre 2010" sheetId="1" r:id="rId1"/>
  </sheets>
  <definedNames>
    <definedName name="_xlnm.Print_Area" localSheetId="0">'4º Trimestre 2010'!$A$1:$G$51</definedName>
  </definedNames>
  <calcPr fullCalcOnLoad="1"/>
</workbook>
</file>

<file path=xl/sharedStrings.xml><?xml version="1.0" encoding="utf-8"?>
<sst xmlns="http://schemas.openxmlformats.org/spreadsheetml/2006/main" count="58" uniqueCount="38">
  <si>
    <t>Prefeitura da Estância de Atibaia</t>
  </si>
  <si>
    <t>SECRETARIA MUNICIPAL DA SAÚDE</t>
  </si>
  <si>
    <t>FUNDO MUNICIPAL DE SAÚDE</t>
  </si>
  <si>
    <t>DEMONSTRATIVO TRIMESTRAL DE APLICAÇÃO EM SAÚDE (EC29/2000)</t>
  </si>
  <si>
    <t>EXERCÍCIO DE 2010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</si>
  <si>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</si>
  <si>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</si>
  <si>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</si>
  <si>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</si>
  <si>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</si>
  <si>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</si>
  <si>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</si>
  <si>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</si>
  <si>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</si>
  <si>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</si>
  <si>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</si>
  <si>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</si>
  <si>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</si>
  <si>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</si>
  <si>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</si>
  <si>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</si>
  <si>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</si>
  <si>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</si>
  <si>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</si>
  <si>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</si>
  <si>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</si>
  <si>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Aplicado (despesas empenhadas)</t>
  </si>
  <si>
    <t>RECURSOS PRÓPRIOS</t>
  </si>
  <si>
    <t>Percentual</t>
  </si>
  <si>
    <t>Aplicado (despesas liquidadas)</t>
  </si>
  <si>
    <t>Aplicado (despesas pagas)</t>
  </si>
  <si>
    <t>RECURSOS ADICIONAIS</t>
  </si>
  <si>
    <t>Aplicado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</si>
  <si>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</si>
  <si>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</si>
  <si>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r>
      <t>EXERCÍCIO:</t>
    </r>
    <r>
      <rPr>
        <sz val="12"/>
        <rFont val="Calibri"/>
        <family val="2"/>
      </rPr>
      <t xml:space="preserve"> 2010</t>
    </r>
  </si>
  <si>
    <t>4º TRIMESTRE</t>
  </si>
  <si>
    <r>
      <t xml:space="preserve">PERÍODO: </t>
    </r>
    <r>
      <rPr>
        <sz val="12"/>
        <rFont val="Calibri"/>
        <family val="2"/>
      </rPr>
      <t>4</t>
    </r>
    <r>
      <rPr>
        <sz val="12"/>
        <rFont val="Calibri"/>
        <family val="2"/>
      </rPr>
      <t>º TRIMESTRE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</si>
</sst>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i/>
      <u val="single"/>
      <sz val="22"/>
      <color rgb="FF005F89"/>
      <name val="Calibri"/>
      <family val="2"/>
    </font>
    <font>
      <b/>
      <sz val="16"/>
      <color rgb="FF005F89"/>
      <name val="Calibri"/>
      <family val="2"/>
    </font>
    <font>
      <b/>
      <i/>
      <sz val="16"/>
      <color rgb="FF005F8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double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double">
        <color rgb="FFE5E5E5"/>
      </bottom>
    </border>
    <border>
      <left style="thin">
        <color rgb="FFE5E5E5"/>
      </left>
      <right style="double">
        <color rgb="FFE5E5E5"/>
      </right>
      <top style="thin">
        <color rgb="FFE5E5E5"/>
      </top>
      <bottom style="double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>
        <color indexed="63"/>
      </right>
      <top>
        <color indexed="63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>
        <color indexed="63"/>
      </left>
      <right style="thick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E5E5E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51" applyFont="1" applyAlignment="1">
      <alignment horizontal="center"/>
    </xf>
    <xf numFmtId="43" fontId="0" fillId="0" borderId="0" xfId="51" applyFont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/>
    </xf>
    <xf numFmtId="43" fontId="40" fillId="0" borderId="10" xfId="51" applyFont="1" applyBorder="1" applyAlignment="1">
      <alignment horizontal="center"/>
    </xf>
    <xf numFmtId="43" fontId="40" fillId="0" borderId="11" xfId="51" applyFont="1" applyBorder="1" applyAlignment="1">
      <alignment horizontal="center"/>
    </xf>
    <xf numFmtId="43" fontId="40" fillId="0" borderId="10" xfId="51" applyFont="1" applyBorder="1" applyAlignment="1">
      <alignment/>
    </xf>
    <xf numFmtId="43" fontId="40" fillId="0" borderId="11" xfId="51" applyFont="1" applyBorder="1" applyAlignment="1">
      <alignment/>
    </xf>
    <xf numFmtId="0" fontId="40" fillId="0" borderId="10" xfId="0" applyFont="1" applyBorder="1" applyAlignment="1">
      <alignment/>
    </xf>
    <xf numFmtId="43" fontId="40" fillId="32" borderId="10" xfId="51" applyFont="1" applyFill="1" applyBorder="1" applyAlignment="1">
      <alignment/>
    </xf>
    <xf numFmtId="43" fontId="40" fillId="32" borderId="11" xfId="51" applyFont="1" applyFill="1" applyBorder="1" applyAlignment="1">
      <alignment/>
    </xf>
    <xf numFmtId="43" fontId="40" fillId="32" borderId="12" xfId="51" applyFont="1" applyFill="1" applyBorder="1" applyAlignment="1">
      <alignment/>
    </xf>
    <xf numFmtId="43" fontId="40" fillId="32" borderId="13" xfId="51" applyFont="1" applyFill="1" applyBorder="1" applyAlignment="1">
      <alignment/>
    </xf>
    <xf numFmtId="0" fontId="40" fillId="32" borderId="10" xfId="0" applyFont="1" applyFill="1" applyBorder="1" applyAlignment="1">
      <alignment horizontal="left" indent="1"/>
    </xf>
    <xf numFmtId="0" fontId="40" fillId="32" borderId="12" xfId="0" applyFont="1" applyFill="1" applyBorder="1" applyAlignment="1">
      <alignment horizontal="left" indent="1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43" fontId="40" fillId="0" borderId="0" xfId="51" applyFont="1" applyBorder="1" applyAlignment="1">
      <alignment horizontal="center"/>
    </xf>
    <xf numFmtId="43" fontId="40" fillId="0" borderId="21" xfId="51" applyFont="1" applyBorder="1" applyAlignment="1">
      <alignment horizontal="center"/>
    </xf>
    <xf numFmtId="0" fontId="0" fillId="0" borderId="20" xfId="0" applyFont="1" applyBorder="1" applyAlignment="1">
      <alignment horizontal="left" indent="1"/>
    </xf>
    <xf numFmtId="43" fontId="0" fillId="0" borderId="0" xfId="51" applyFont="1" applyBorder="1" applyAlignment="1">
      <alignment/>
    </xf>
    <xf numFmtId="43" fontId="0" fillId="0" borderId="21" xfId="51" applyFont="1" applyBorder="1" applyAlignment="1">
      <alignment/>
    </xf>
    <xf numFmtId="43" fontId="40" fillId="0" borderId="0" xfId="51" applyFont="1" applyBorder="1" applyAlignment="1">
      <alignment/>
    </xf>
    <xf numFmtId="43" fontId="40" fillId="0" borderId="21" xfId="51" applyFont="1" applyBorder="1" applyAlignment="1">
      <alignment/>
    </xf>
    <xf numFmtId="0" fontId="40" fillId="0" borderId="20" xfId="0" applyFont="1" applyBorder="1" applyAlignment="1">
      <alignment/>
    </xf>
    <xf numFmtId="0" fontId="40" fillId="32" borderId="20" xfId="0" applyFont="1" applyFill="1" applyBorder="1" applyAlignment="1">
      <alignment horizontal="center"/>
    </xf>
    <xf numFmtId="43" fontId="40" fillId="32" borderId="0" xfId="51" applyFont="1" applyFill="1" applyBorder="1" applyAlignment="1">
      <alignment/>
    </xf>
    <xf numFmtId="43" fontId="40" fillId="32" borderId="21" xfId="51" applyFont="1" applyFill="1" applyBorder="1" applyAlignment="1">
      <alignment/>
    </xf>
    <xf numFmtId="0" fontId="40" fillId="32" borderId="17" xfId="0" applyFont="1" applyFill="1" applyBorder="1" applyAlignment="1">
      <alignment horizontal="center"/>
    </xf>
    <xf numFmtId="43" fontId="40" fillId="32" borderId="18" xfId="51" applyFont="1" applyFill="1" applyBorder="1" applyAlignment="1">
      <alignment/>
    </xf>
    <xf numFmtId="43" fontId="40" fillId="32" borderId="19" xfId="51" applyFont="1" applyFill="1" applyBorder="1" applyAlignment="1">
      <alignment/>
    </xf>
    <xf numFmtId="0" fontId="40" fillId="0" borderId="20" xfId="0" applyFont="1" applyBorder="1" applyAlignment="1">
      <alignment horizontal="left" indent="1"/>
    </xf>
    <xf numFmtId="0" fontId="40" fillId="32" borderId="20" xfId="0" applyFont="1" applyFill="1" applyBorder="1" applyAlignment="1">
      <alignment horizontal="left" indent="1"/>
    </xf>
    <xf numFmtId="10" fontId="40" fillId="32" borderId="0" xfId="49" applyNumberFormat="1" applyFont="1" applyFill="1" applyBorder="1" applyAlignment="1">
      <alignment/>
    </xf>
    <xf numFmtId="10" fontId="40" fillId="32" borderId="21" xfId="49" applyNumberFormat="1" applyFont="1" applyFill="1" applyBorder="1" applyAlignment="1">
      <alignment/>
    </xf>
    <xf numFmtId="0" fontId="40" fillId="32" borderId="17" xfId="0" applyFont="1" applyFill="1" applyBorder="1" applyAlignment="1">
      <alignment horizontal="left" indent="1"/>
    </xf>
    <xf numFmtId="10" fontId="40" fillId="32" borderId="18" xfId="49" applyNumberFormat="1" applyFont="1" applyFill="1" applyBorder="1" applyAlignment="1">
      <alignment/>
    </xf>
    <xf numFmtId="10" fontId="40" fillId="32" borderId="19" xfId="49" applyNumberFormat="1" applyFont="1" applyFill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showGridLines="0" tabSelected="1" zoomScalePageLayoutView="0" workbookViewId="0" topLeftCell="A25">
      <selection activeCell="J44" sqref="J44"/>
    </sheetView>
  </sheetViews>
  <sheetFormatPr defaultColWidth="9.140625" defaultRowHeight="15"/>
  <cols>
    <col min="1" max="1" width="1.7109375" style="0" customWidth="1"/>
    <col min="2" max="2" width="34.7109375" style="0" customWidth="1"/>
    <col min="3" max="6" width="17.7109375" style="3" customWidth="1"/>
    <col min="7" max="7" width="1.7109375" style="0" customWidth="1"/>
  </cols>
  <sheetData>
    <row r="1" spans="2:6" ht="28.5">
      <c r="B1" s="21" t="s">
        <v>0</v>
      </c>
      <c r="C1" s="21"/>
      <c r="D1" s="21"/>
      <c r="E1" s="21"/>
      <c r="F1" s="21"/>
    </row>
    <row r="2" spans="2:6" ht="21">
      <c r="B2" s="22" t="s">
        <v>1</v>
      </c>
      <c r="C2" s="22"/>
      <c r="D2" s="22"/>
      <c r="E2" s="22"/>
      <c r="F2" s="22"/>
    </row>
    <row r="3" spans="2:6" ht="21">
      <c r="B3" s="23" t="s">
        <v>2</v>
      </c>
      <c r="C3" s="23"/>
      <c r="D3" s="23"/>
      <c r="E3" s="23"/>
      <c r="F3" s="23"/>
    </row>
    <row r="4" spans="2:6" ht="19.5" customHeight="1">
      <c r="B4" s="1"/>
      <c r="C4" s="2"/>
      <c r="D4" s="2"/>
      <c r="E4" s="2"/>
      <c r="F4" s="2"/>
    </row>
    <row r="5" spans="2:6" ht="18.75">
      <c r="B5" s="24" t="s">
        <v>3</v>
      </c>
      <c r="C5" s="25"/>
      <c r="D5" s="25"/>
      <c r="E5" s="25"/>
      <c r="F5" s="26"/>
    </row>
    <row r="6" spans="2:6" ht="19.5" thickBot="1">
      <c r="B6" s="27" t="s">
        <v>4</v>
      </c>
      <c r="C6" s="28"/>
      <c r="D6" s="28"/>
      <c r="E6" s="28"/>
      <c r="F6" s="29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34</v>
      </c>
      <c r="C8" s="20" t="s">
        <v>37</v>
      </c>
      <c r="D8" s="20"/>
      <c r="E8" s="20" t="s">
        <v>35</v>
      </c>
      <c r="F8" s="20"/>
    </row>
    <row r="9" spans="2:6" ht="18" customHeight="1">
      <c r="B9" s="30" t="s">
        <v>17</v>
      </c>
      <c r="C9" s="31"/>
      <c r="D9" s="31"/>
      <c r="E9" s="31"/>
      <c r="F9" s="32"/>
    </row>
    <row r="10" spans="2:6" ht="15">
      <c r="B10" s="33" t="s">
        <v>16</v>
      </c>
      <c r="C10" s="34" t="s">
        <v>14</v>
      </c>
      <c r="D10" s="34" t="s">
        <v>15</v>
      </c>
      <c r="E10" s="34" t="s">
        <v>36</v>
      </c>
      <c r="F10" s="35" t="s">
        <v>18</v>
      </c>
    </row>
    <row r="11" spans="2:6" ht="15">
      <c r="B11" s="36" t="s">
        <v>5</v>
      </c>
      <c r="C11" s="37">
        <v>63960500</v>
      </c>
      <c r="D11" s="37">
        <v>58432099.63</v>
      </c>
      <c r="E11" s="37">
        <v>18140333.28</v>
      </c>
      <c r="F11" s="38">
        <v>76572432.91</v>
      </c>
    </row>
    <row r="12" spans="2:6" ht="15">
      <c r="B12" s="36" t="s">
        <v>6</v>
      </c>
      <c r="C12" s="37">
        <v>80267500</v>
      </c>
      <c r="D12" s="37">
        <v>70925366.08</v>
      </c>
      <c r="E12" s="37">
        <v>23341358.43</v>
      </c>
      <c r="F12" s="38">
        <v>94266724.51</v>
      </c>
    </row>
    <row r="13" spans="2:6" ht="15">
      <c r="B13" s="33" t="s">
        <v>7</v>
      </c>
      <c r="C13" s="39">
        <f>SUM(C11:C12)</f>
        <v>144228000</v>
      </c>
      <c r="D13" s="39">
        <f>SUM(D11:D12)</f>
        <v>129357465.71000001</v>
      </c>
      <c r="E13" s="39">
        <f>SUM(E11:E12)</f>
        <v>41481691.71</v>
      </c>
      <c r="F13" s="40">
        <f>SUM(F11:F12)</f>
        <v>170839157.42000002</v>
      </c>
    </row>
    <row r="14" spans="2:6" ht="15">
      <c r="B14" s="41"/>
      <c r="C14" s="39"/>
      <c r="D14" s="39"/>
      <c r="E14" s="39"/>
      <c r="F14" s="40"/>
    </row>
    <row r="15" spans="2:6" ht="15">
      <c r="B15" s="42" t="s">
        <v>8</v>
      </c>
      <c r="C15" s="43">
        <f>C13*15%</f>
        <v>21634200</v>
      </c>
      <c r="D15" s="43">
        <f>D13*15%</f>
        <v>19403619.8565</v>
      </c>
      <c r="E15" s="43">
        <f>E13*15%</f>
        <v>6222253.7565</v>
      </c>
      <c r="F15" s="44">
        <f>F13*15%</f>
        <v>25625873.613</v>
      </c>
    </row>
    <row r="16" spans="2:6" ht="15">
      <c r="B16" s="41"/>
      <c r="C16" s="39"/>
      <c r="D16" s="39"/>
      <c r="E16" s="39"/>
      <c r="F16" s="40"/>
    </row>
    <row r="17" spans="2:6" ht="15">
      <c r="B17" s="33" t="s">
        <v>9</v>
      </c>
      <c r="C17" s="34" t="s">
        <v>14</v>
      </c>
      <c r="D17" s="34" t="s">
        <v>15</v>
      </c>
      <c r="E17" s="34" t="s">
        <v>36</v>
      </c>
      <c r="F17" s="35" t="s">
        <v>18</v>
      </c>
    </row>
    <row r="18" spans="2:6" ht="15">
      <c r="B18" s="36" t="s">
        <v>10</v>
      </c>
      <c r="C18" s="37">
        <v>8893530</v>
      </c>
      <c r="D18" s="37">
        <v>7307980.17</v>
      </c>
      <c r="E18" s="37">
        <v>3813985.96</v>
      </c>
      <c r="F18" s="38">
        <v>11121966.13</v>
      </c>
    </row>
    <row r="19" spans="2:6" ht="15">
      <c r="B19" s="36" t="s">
        <v>11</v>
      </c>
      <c r="C19" s="37">
        <v>799300</v>
      </c>
      <c r="D19" s="37">
        <v>598361.23</v>
      </c>
      <c r="E19" s="37">
        <v>207578.49</v>
      </c>
      <c r="F19" s="38">
        <v>805939.72</v>
      </c>
    </row>
    <row r="20" spans="2:6" ht="15">
      <c r="B20" s="33" t="s">
        <v>12</v>
      </c>
      <c r="C20" s="39">
        <f>SUM(C18:C19)</f>
        <v>9692830</v>
      </c>
      <c r="D20" s="39">
        <f>SUM(D18:D19)</f>
        <v>7906341.4</v>
      </c>
      <c r="E20" s="39">
        <f>SUM(E18:E19)</f>
        <v>4021564.45</v>
      </c>
      <c r="F20" s="40">
        <f>SUM(F18:F19)</f>
        <v>11927905.850000001</v>
      </c>
    </row>
    <row r="21" spans="2:6" ht="15">
      <c r="B21" s="41"/>
      <c r="C21" s="39"/>
      <c r="D21" s="39"/>
      <c r="E21" s="39"/>
      <c r="F21" s="40"/>
    </row>
    <row r="22" spans="2:6" ht="15.75" thickBot="1">
      <c r="B22" s="45" t="s">
        <v>13</v>
      </c>
      <c r="C22" s="46">
        <f>SUM(C15+C20)</f>
        <v>31327030</v>
      </c>
      <c r="D22" s="46">
        <f>SUM(D15+D20)</f>
        <v>27309961.2565</v>
      </c>
      <c r="E22" s="46">
        <f>SUM(E15+E20)</f>
        <v>10243818.206500001</v>
      </c>
      <c r="F22" s="47">
        <f>SUM(F15+F20)</f>
        <v>37553779.463</v>
      </c>
    </row>
    <row r="23" ht="19.5" customHeight="1" thickTop="1"/>
    <row r="24" spans="2:6" ht="18" customHeight="1">
      <c r="B24" s="18" t="s">
        <v>19</v>
      </c>
      <c r="C24" s="18"/>
      <c r="D24" s="18"/>
      <c r="E24" s="18"/>
      <c r="F24" s="19"/>
    </row>
    <row r="25" spans="2:6" ht="15">
      <c r="B25" s="6" t="s">
        <v>20</v>
      </c>
      <c r="C25" s="7" t="s">
        <v>14</v>
      </c>
      <c r="D25" s="7" t="s">
        <v>15</v>
      </c>
      <c r="E25" s="7" t="s">
        <v>36</v>
      </c>
      <c r="F25" s="8" t="s">
        <v>18</v>
      </c>
    </row>
    <row r="26" spans="2:6" ht="15">
      <c r="B26" s="16" t="s">
        <v>21</v>
      </c>
      <c r="C26" s="12">
        <v>47077300.89</v>
      </c>
      <c r="D26" s="12">
        <v>37368713.03</v>
      </c>
      <c r="E26" s="12">
        <v>8208776.41</v>
      </c>
      <c r="F26" s="13">
        <f>D26+E26</f>
        <v>45577489.44</v>
      </c>
    </row>
    <row r="27" spans="2:6" ht="15">
      <c r="B27" s="11"/>
      <c r="C27" s="9"/>
      <c r="D27" s="9"/>
      <c r="E27" s="9"/>
      <c r="F27" s="10"/>
    </row>
    <row r="28" spans="2:6" ht="15">
      <c r="B28" s="16" t="s">
        <v>22</v>
      </c>
      <c r="C28" s="12">
        <v>0</v>
      </c>
      <c r="D28" s="12">
        <v>30098182.54</v>
      </c>
      <c r="E28" s="12">
        <v>13397029.59</v>
      </c>
      <c r="F28" s="13">
        <f>D28+E28</f>
        <v>43495212.129999995</v>
      </c>
    </row>
    <row r="29" spans="2:6" ht="15">
      <c r="B29" s="11"/>
      <c r="C29" s="9"/>
      <c r="D29" s="9"/>
      <c r="E29" s="9"/>
      <c r="F29" s="10"/>
    </row>
    <row r="30" spans="2:6" ht="15.75" thickBot="1">
      <c r="B30" s="17" t="s">
        <v>23</v>
      </c>
      <c r="C30" s="14">
        <v>0</v>
      </c>
      <c r="D30" s="14">
        <v>28986890.22</v>
      </c>
      <c r="E30" s="14">
        <v>13737729.5</v>
      </c>
      <c r="F30" s="15">
        <f>D30+E30</f>
        <v>42724619.72</v>
      </c>
    </row>
    <row r="31" ht="19.5" customHeight="1" thickTop="1"/>
    <row r="32" spans="2:6" ht="18" customHeight="1">
      <c r="B32" s="30" t="s">
        <v>24</v>
      </c>
      <c r="C32" s="31"/>
      <c r="D32" s="31"/>
      <c r="E32" s="31"/>
      <c r="F32" s="32"/>
    </row>
    <row r="33" spans="2:6" ht="15">
      <c r="B33" s="33" t="s">
        <v>27</v>
      </c>
      <c r="C33" s="34" t="s">
        <v>14</v>
      </c>
      <c r="D33" s="34" t="s">
        <v>15</v>
      </c>
      <c r="E33" s="34" t="s">
        <v>36</v>
      </c>
      <c r="F33" s="35" t="s">
        <v>18</v>
      </c>
    </row>
    <row r="34" spans="2:6" ht="15">
      <c r="B34" s="48" t="s">
        <v>25</v>
      </c>
      <c r="C34" s="39">
        <f>C15</f>
        <v>21634200</v>
      </c>
      <c r="D34" s="39">
        <f>D15</f>
        <v>19403619.8565</v>
      </c>
      <c r="E34" s="39">
        <f>E15</f>
        <v>6222253.7565</v>
      </c>
      <c r="F34" s="40">
        <f>F15</f>
        <v>25625873.613</v>
      </c>
    </row>
    <row r="35" spans="2:6" ht="15">
      <c r="B35" s="41"/>
      <c r="C35" s="39"/>
      <c r="D35" s="39"/>
      <c r="E35" s="39"/>
      <c r="F35" s="40"/>
    </row>
    <row r="36" spans="2:6" ht="15">
      <c r="B36" s="49" t="s">
        <v>26</v>
      </c>
      <c r="C36" s="43">
        <v>37384470.59</v>
      </c>
      <c r="D36" s="43">
        <v>31761514.66</v>
      </c>
      <c r="E36" s="43">
        <v>3811195.65</v>
      </c>
      <c r="F36" s="44">
        <v>35572710.31</v>
      </c>
    </row>
    <row r="37" spans="2:6" ht="15">
      <c r="B37" s="49" t="s">
        <v>28</v>
      </c>
      <c r="C37" s="50">
        <f>C36/C13</f>
        <v>0.25920397280694457</v>
      </c>
      <c r="D37" s="50">
        <f>D36/D13</f>
        <v>0.24553290747983994</v>
      </c>
      <c r="E37" s="50">
        <f>E36/E13</f>
        <v>0.09187657235978237</v>
      </c>
      <c r="F37" s="51">
        <f>F36/F13</f>
        <v>0.20822340057874536</v>
      </c>
    </row>
    <row r="38" spans="2:6" ht="15">
      <c r="B38" s="41"/>
      <c r="C38" s="39"/>
      <c r="D38" s="39"/>
      <c r="E38" s="39"/>
      <c r="F38" s="40"/>
    </row>
    <row r="39" spans="2:6" ht="15">
      <c r="B39" s="49" t="s">
        <v>29</v>
      </c>
      <c r="C39" s="43">
        <v>0</v>
      </c>
      <c r="D39" s="43">
        <v>24490984.17</v>
      </c>
      <c r="E39" s="43">
        <v>8999448.83</v>
      </c>
      <c r="F39" s="44">
        <v>33490433</v>
      </c>
    </row>
    <row r="40" spans="2:6" ht="15">
      <c r="B40" s="49" t="s">
        <v>28</v>
      </c>
      <c r="C40" s="43">
        <v>0</v>
      </c>
      <c r="D40" s="50">
        <f>D39/D13</f>
        <v>0.18932795285975304</v>
      </c>
      <c r="E40" s="50">
        <f>E39/E13</f>
        <v>0.21694989907633158</v>
      </c>
      <c r="F40" s="51">
        <f>F39/F13</f>
        <v>0.19603487576133</v>
      </c>
    </row>
    <row r="41" spans="2:6" ht="15">
      <c r="B41" s="41"/>
      <c r="C41" s="39"/>
      <c r="D41" s="39"/>
      <c r="E41" s="39"/>
      <c r="F41" s="40"/>
    </row>
    <row r="42" spans="2:6" ht="15">
      <c r="B42" s="49" t="s">
        <v>30</v>
      </c>
      <c r="C42" s="43">
        <v>0</v>
      </c>
      <c r="D42" s="43">
        <v>23379691.85</v>
      </c>
      <c r="E42" s="43">
        <v>9340148.74</v>
      </c>
      <c r="F42" s="44">
        <v>32719840.59</v>
      </c>
    </row>
    <row r="43" spans="2:6" ht="15.75" thickBot="1">
      <c r="B43" s="52" t="s">
        <v>28</v>
      </c>
      <c r="C43" s="46">
        <v>0</v>
      </c>
      <c r="D43" s="53">
        <f>D42/D13</f>
        <v>0.1807370894418553</v>
      </c>
      <c r="E43" s="53">
        <f>E42/E13</f>
        <v>0.2251631588532434</v>
      </c>
      <c r="F43" s="54">
        <f>F42/F13</f>
        <v>0.19152424469970789</v>
      </c>
    </row>
    <row r="44" ht="19.5" customHeight="1" thickTop="1"/>
    <row r="45" spans="2:6" ht="18" customHeight="1">
      <c r="B45" s="30" t="s">
        <v>24</v>
      </c>
      <c r="C45" s="31"/>
      <c r="D45" s="31"/>
      <c r="E45" s="31"/>
      <c r="F45" s="32"/>
    </row>
    <row r="46" spans="2:6" ht="15">
      <c r="B46" s="33" t="s">
        <v>31</v>
      </c>
      <c r="C46" s="34" t="s">
        <v>14</v>
      </c>
      <c r="D46" s="34" t="s">
        <v>15</v>
      </c>
      <c r="E46" s="34" t="s">
        <v>36</v>
      </c>
      <c r="F46" s="35" t="s">
        <v>18</v>
      </c>
    </row>
    <row r="47" spans="2:6" ht="15">
      <c r="B47" s="48" t="s">
        <v>33</v>
      </c>
      <c r="C47" s="39">
        <v>9692830</v>
      </c>
      <c r="D47" s="39">
        <v>7906341.4</v>
      </c>
      <c r="E47" s="39">
        <v>4021564.45</v>
      </c>
      <c r="F47" s="40">
        <v>11927905.85</v>
      </c>
    </row>
    <row r="48" spans="2:6" ht="15">
      <c r="B48" s="55"/>
      <c r="C48" s="37"/>
      <c r="D48" s="37"/>
      <c r="E48" s="37"/>
      <c r="F48" s="38"/>
    </row>
    <row r="49" spans="2:6" ht="15">
      <c r="B49" s="49" t="s">
        <v>32</v>
      </c>
      <c r="C49" s="43">
        <v>9692830</v>
      </c>
      <c r="D49" s="43">
        <v>5607198.37</v>
      </c>
      <c r="E49" s="43">
        <v>4397580.76</v>
      </c>
      <c r="F49" s="44">
        <v>10004779.13</v>
      </c>
    </row>
    <row r="50" spans="2:6" ht="15.75" thickBot="1">
      <c r="B50" s="52" t="s">
        <v>28</v>
      </c>
      <c r="C50" s="53">
        <f>C49/C47</f>
        <v>1</v>
      </c>
      <c r="D50" s="53">
        <f>D49/D47</f>
        <v>0.7092026623085109</v>
      </c>
      <c r="E50" s="53">
        <f>E49/E47</f>
        <v>1.0935000084357718</v>
      </c>
      <c r="F50" s="54">
        <f>F49/F47</f>
        <v>0.838770799821496</v>
      </c>
    </row>
    <row r="51" ht="15.75" thickTop="1"/>
  </sheetData>
  <sheetProtection/>
  <mergeCells count="11">
    <mergeCell ref="B9:F9"/>
    <mergeCell ref="B24:F24"/>
    <mergeCell ref="B32:F32"/>
    <mergeCell ref="B45:F45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2010-10-26T18:53:16Z</cp:lastPrinted>
  <dcterms:created xsi:type="dcterms:W3CDTF">2010-10-26T17:17:11Z</dcterms:created>
  <dcterms:modified xsi:type="dcterms:W3CDTF">2013-10-07T13:00:12Z</dcterms:modified>
  <cp:category/>
  <cp:version/>
  <cp:contentType/>
  <cp:contentStatus/>
</cp:coreProperties>
</file>