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7425" activeTab="0"/>
  </bookViews>
  <sheets>
    <sheet name="2º Trimestre 2010" sheetId="1" r:id="rId1"/>
  </sheets>
  <definedNames>
    <definedName name="_xlnm.Print_Area" localSheetId="0">'2º Trimestre 2010'!$A$1:$G$50</definedName>
  </definedNames>
  <calcPr fullCalcOnLoad="1"/>
</workbook>
</file>

<file path=xl/sharedStrings.xml><?xml version="1.0" encoding="utf-8"?>
<sst xmlns="http://schemas.openxmlformats.org/spreadsheetml/2006/main" count="62" uniqueCount="42">
  <si>
    <t>Prefeitura da Estância de Atibaia</t>
  </si>
  <si>
    <t>SECRETARIA MUNICIPAL DA SAÚDE</t>
  </si>
  <si>
    <t>FUNDO MUNICIPAL DE SAÚDE</t>
  </si>
  <si>
    <t>DEMONSTRATIVO TRIMESTRAL DE APLICAÇÃO EM SAÚDE (EC29/2000)</t>
  </si>
  <si>
    <t>EXERCÍCIO DE 2010</t>
  </si>
  <si>
    <t>Impostos</t>
  </si>
  <si>
    <t>Transferências Constitucionais Legais</t>
  </si>
  <si>
    <t>TOTAL</t>
  </si>
  <si>
    <t>A) APLIC. MÍN. OBRIGATÓRIA (15%)</t>
  </si>
  <si>
    <t>ADICIONAIS</t>
  </si>
  <si>
    <t>Transferências do SUS</t>
  </si>
  <si>
    <t>Outras</t>
  </si>
  <si>
    <t>B) APLICAÇÃO 100%</t>
  </si>
  <si>
    <t>TOTAL P/ APLICAÇÃO (A + B)</t>
  </si>
  <si>
    <t>PREV. ATUAL.</t>
  </si>
  <si>
    <t>ANTERIOR</t>
  </si>
  <si>
    <t>PRÓPRIAS</t>
  </si>
  <si>
    <t>RECEITAS</t>
  </si>
  <si>
    <t>ACUMULADO</t>
  </si>
  <si>
    <t>DESPESAS</t>
  </si>
  <si>
    <r>
      <t xml:space="preserve">MUNICÍPIO: </t>
    </r>
    <r>
      <rPr>
        <sz val="12"/>
        <rFont val="Calibri"/>
        <family val="2"/>
      </rPr>
      <t>ATIBAIA</t>
    </r>
  </si>
  <si>
    <r>
      <t>EXERCÍCIO:</t>
    </r>
    <r>
      <rPr>
        <sz val="12"/>
        <rFont val="Calibri"/>
        <family val="2"/>
      </rPr>
      <t xml:space="preserve"> 2010</t>
    </r>
  </si>
  <si>
    <t>Despesas Correntes</t>
  </si>
  <si>
    <t xml:space="preserve"> - Pessoal e Encargos Sociais</t>
  </si>
  <si>
    <t xml:space="preserve"> - Juros e Encargos da Dívida</t>
  </si>
  <si>
    <t xml:space="preserve"> - Outras Despesas Correntes</t>
  </si>
  <si>
    <t>Sub-Total</t>
  </si>
  <si>
    <t xml:space="preserve"> - Investimentos</t>
  </si>
  <si>
    <t xml:space="preserve"> - Inversões Financeiras</t>
  </si>
  <si>
    <t xml:space="preserve"> - Amortização da Dívida</t>
  </si>
  <si>
    <t>TOTAL DESPESAS EMPENHADAS</t>
  </si>
  <si>
    <t>RECURSOS PRÓPRIOS APLICADOS EM SAÚDE</t>
  </si>
  <si>
    <t>Valor a ser Aplicado (mínimo 15%)</t>
  </si>
  <si>
    <t>Valor Aplicado (despesas empenhadas)</t>
  </si>
  <si>
    <t>Aplicação a maior ou menor</t>
  </si>
  <si>
    <t>Percentual Aplicado</t>
  </si>
  <si>
    <t>RECURSOS ADCIONAIS APLICADOS EM SAÚDE</t>
  </si>
  <si>
    <t>Valors a ser Aplicado (100 %)</t>
  </si>
  <si>
    <t>Valor Aplicado</t>
  </si>
  <si>
    <t>2º TRIMESTRE</t>
  </si>
  <si>
    <t>Atibaia, 16 de Julho de 2010.-</t>
  </si>
  <si>
    <r>
      <t xml:space="preserve">PERÍODO: </t>
    </r>
    <r>
      <rPr>
        <sz val="12"/>
        <rFont val="Calibri"/>
        <family val="2"/>
      </rPr>
      <t>2</t>
    </r>
    <r>
      <rPr>
        <sz val="12"/>
        <rFont val="Calibri"/>
        <family val="2"/>
      </rPr>
      <t>º TRIMESTRE</t>
    </r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</si>
</sst>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2"/>
    </font>
    <font>
      <b/>
      <i/>
      <u val="single"/>
      <sz val="22"/>
      <color indexed="21"/>
      <name val="Calibri"/>
      <family val="2"/>
    </font>
    <font>
      <b/>
      <sz val="16"/>
      <color indexed="21"/>
      <name val="Calibri"/>
      <family val="2"/>
    </font>
    <font>
      <b/>
      <i/>
      <sz val="16"/>
      <color indexed="2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0"/>
      <name val="Calibri"/>
      <family val="2"/>
    </font>
    <font>
      <b/>
      <i/>
      <u val="single"/>
      <sz val="22"/>
      <color rgb="FF005F89"/>
      <name val="Calibri"/>
      <family val="2"/>
    </font>
    <font>
      <b/>
      <sz val="16"/>
      <color rgb="FF005F89"/>
      <name val="Calibri"/>
      <family val="2"/>
    </font>
    <font>
      <b/>
      <i/>
      <sz val="16"/>
      <color rgb="FF005F8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>
        <color indexed="63"/>
      </left>
      <right>
        <color indexed="63"/>
      </right>
      <top style="thick">
        <color rgb="FFE5E5E5"/>
      </top>
      <bottom style="thin">
        <color rgb="FFE5E5E5"/>
      </bottom>
    </border>
    <border>
      <left style="thin">
        <color rgb="FFE5E5E5"/>
      </left>
      <right>
        <color indexed="63"/>
      </right>
      <top style="thin">
        <color rgb="FFE5E5E5"/>
      </top>
      <bottom>
        <color indexed="63"/>
      </bottom>
    </border>
    <border>
      <left>
        <color indexed="63"/>
      </left>
      <right>
        <color indexed="63"/>
      </right>
      <top style="thin">
        <color rgb="FFE5E5E5"/>
      </top>
      <bottom>
        <color indexed="63"/>
      </bottom>
    </border>
    <border>
      <left>
        <color indexed="63"/>
      </left>
      <right style="thick">
        <color rgb="FFE5E5E5"/>
      </right>
      <top style="thin">
        <color rgb="FFE5E5E5"/>
      </top>
      <bottom>
        <color indexed="63"/>
      </bottom>
    </border>
    <border>
      <left style="thin">
        <color rgb="FFE5E5E5"/>
      </left>
      <right>
        <color indexed="63"/>
      </right>
      <top>
        <color indexed="63"/>
      </top>
      <bottom style="thick">
        <color rgb="FFE5E5E5"/>
      </bottom>
    </border>
    <border>
      <left>
        <color indexed="63"/>
      </left>
      <right>
        <color indexed="63"/>
      </right>
      <top>
        <color indexed="63"/>
      </top>
      <bottom style="thick">
        <color rgb="FFE5E5E5"/>
      </bottom>
    </border>
    <border>
      <left>
        <color indexed="63"/>
      </left>
      <right style="thick">
        <color rgb="FFE5E5E5"/>
      </right>
      <top>
        <color indexed="63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43" fontId="41" fillId="0" borderId="0" xfId="51" applyFont="1" applyAlignment="1">
      <alignment horizontal="center"/>
    </xf>
    <xf numFmtId="43" fontId="0" fillId="0" borderId="0" xfId="51" applyFont="1" applyAlignment="1">
      <alignment/>
    </xf>
    <xf numFmtId="0" fontId="4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top"/>
    </xf>
    <xf numFmtId="0" fontId="40" fillId="0" borderId="10" xfId="0" applyFont="1" applyBorder="1" applyAlignment="1">
      <alignment horizontal="center"/>
    </xf>
    <xf numFmtId="43" fontId="40" fillId="0" borderId="10" xfId="51" applyFont="1" applyBorder="1" applyAlignment="1">
      <alignment horizontal="center"/>
    </xf>
    <xf numFmtId="0" fontId="0" fillId="0" borderId="10" xfId="0" applyFont="1" applyBorder="1" applyAlignment="1">
      <alignment horizontal="left" indent="1"/>
    </xf>
    <xf numFmtId="43" fontId="0" fillId="0" borderId="10" xfId="51" applyFont="1" applyBorder="1" applyAlignment="1">
      <alignment/>
    </xf>
    <xf numFmtId="43" fontId="40" fillId="0" borderId="10" xfId="51" applyFont="1" applyBorder="1" applyAlignment="1">
      <alignment/>
    </xf>
    <xf numFmtId="0" fontId="40" fillId="0" borderId="10" xfId="0" applyFont="1" applyBorder="1" applyAlignment="1">
      <alignment/>
    </xf>
    <xf numFmtId="0" fontId="40" fillId="32" borderId="10" xfId="0" applyFont="1" applyFill="1" applyBorder="1" applyAlignment="1">
      <alignment horizontal="center"/>
    </xf>
    <xf numFmtId="43" fontId="40" fillId="32" borderId="10" xfId="51" applyFont="1" applyFill="1" applyBorder="1" applyAlignment="1">
      <alignment/>
    </xf>
    <xf numFmtId="0" fontId="40" fillId="32" borderId="10" xfId="0" applyFont="1" applyFill="1" applyBorder="1" applyAlignment="1">
      <alignment horizontal="left" indent="1"/>
    </xf>
    <xf numFmtId="0" fontId="40" fillId="0" borderId="10" xfId="0" applyFont="1" applyBorder="1" applyAlignment="1">
      <alignment horizontal="left" indent="1"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 indent="1"/>
    </xf>
    <xf numFmtId="43" fontId="40" fillId="0" borderId="10" xfId="51" applyFont="1" applyFill="1" applyBorder="1" applyAlignment="1">
      <alignment/>
    </xf>
    <xf numFmtId="43" fontId="40" fillId="0" borderId="10" xfId="51" applyFont="1" applyFill="1" applyBorder="1" applyAlignment="1">
      <alignment horizontal="center"/>
    </xf>
    <xf numFmtId="0" fontId="40" fillId="0" borderId="10" xfId="0" applyFont="1" applyFill="1" applyBorder="1" applyAlignment="1">
      <alignment horizontal="left"/>
    </xf>
    <xf numFmtId="43" fontId="40" fillId="32" borderId="10" xfId="51" applyNumberFormat="1" applyFont="1" applyFill="1" applyBorder="1" applyAlignment="1">
      <alignment/>
    </xf>
    <xf numFmtId="43" fontId="0" fillId="0" borderId="10" xfId="51" applyFont="1" applyFill="1" applyBorder="1" applyAlignment="1">
      <alignment/>
    </xf>
    <xf numFmtId="43" fontId="0" fillId="0" borderId="10" xfId="49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3" fontId="0" fillId="0" borderId="10" xfId="51" applyNumberFormat="1" applyFont="1" applyFill="1" applyBorder="1" applyAlignment="1">
      <alignment/>
    </xf>
    <xf numFmtId="43" fontId="40" fillId="0" borderId="11" xfId="51" applyFont="1" applyBorder="1" applyAlignment="1">
      <alignment horizontal="center"/>
    </xf>
    <xf numFmtId="43" fontId="0" fillId="0" borderId="11" xfId="51" applyFont="1" applyBorder="1" applyAlignment="1">
      <alignment/>
    </xf>
    <xf numFmtId="43" fontId="40" fillId="0" borderId="11" xfId="51" applyFont="1" applyBorder="1" applyAlignment="1">
      <alignment/>
    </xf>
    <xf numFmtId="43" fontId="40" fillId="32" borderId="11" xfId="51" applyFont="1" applyFill="1" applyBorder="1" applyAlignment="1">
      <alignment/>
    </xf>
    <xf numFmtId="0" fontId="40" fillId="32" borderId="12" xfId="0" applyFont="1" applyFill="1" applyBorder="1" applyAlignment="1">
      <alignment horizontal="center"/>
    </xf>
    <xf numFmtId="43" fontId="40" fillId="32" borderId="12" xfId="51" applyFont="1" applyFill="1" applyBorder="1" applyAlignment="1">
      <alignment/>
    </xf>
    <xf numFmtId="43" fontId="40" fillId="32" borderId="13" xfId="51" applyFont="1" applyFill="1" applyBorder="1" applyAlignment="1">
      <alignment/>
    </xf>
    <xf numFmtId="43" fontId="40" fillId="0" borderId="11" xfId="51" applyFont="1" applyFill="1" applyBorder="1" applyAlignment="1">
      <alignment/>
    </xf>
    <xf numFmtId="0" fontId="40" fillId="32" borderId="12" xfId="0" applyFont="1" applyFill="1" applyBorder="1" applyAlignment="1">
      <alignment horizontal="left" indent="1"/>
    </xf>
    <xf numFmtId="43" fontId="40" fillId="0" borderId="11" xfId="49" applyNumberFormat="1" applyFont="1" applyFill="1" applyBorder="1" applyAlignment="1">
      <alignment/>
    </xf>
    <xf numFmtId="43" fontId="40" fillId="32" borderId="11" xfId="51" applyNumberFormat="1" applyFont="1" applyFill="1" applyBorder="1" applyAlignment="1">
      <alignment/>
    </xf>
    <xf numFmtId="10" fontId="40" fillId="32" borderId="12" xfId="51" applyNumberFormat="1" applyFont="1" applyFill="1" applyBorder="1" applyAlignment="1">
      <alignment horizontal="right" indent="2"/>
    </xf>
    <xf numFmtId="10" fontId="40" fillId="32" borderId="13" xfId="51" applyNumberFormat="1" applyFont="1" applyFill="1" applyBorder="1" applyAlignment="1">
      <alignment horizontal="right" indent="2"/>
    </xf>
    <xf numFmtId="10" fontId="40" fillId="32" borderId="12" xfId="49" applyNumberFormat="1" applyFont="1" applyFill="1" applyBorder="1" applyAlignment="1">
      <alignment/>
    </xf>
    <xf numFmtId="10" fontId="40" fillId="32" borderId="13" xfId="49" applyNumberFormat="1" applyFont="1" applyFill="1" applyBorder="1" applyAlignment="1">
      <alignment/>
    </xf>
    <xf numFmtId="0" fontId="40" fillId="0" borderId="14" xfId="0" applyFont="1" applyBorder="1" applyAlignment="1">
      <alignment/>
    </xf>
    <xf numFmtId="43" fontId="40" fillId="0" borderId="14" xfId="51" applyFont="1" applyBorder="1" applyAlignment="1">
      <alignment/>
    </xf>
    <xf numFmtId="0" fontId="0" fillId="0" borderId="14" xfId="0" applyBorder="1" applyAlignment="1">
      <alignment/>
    </xf>
    <xf numFmtId="43" fontId="0" fillId="0" borderId="14" xfId="51" applyFont="1" applyBorder="1" applyAlignment="1">
      <alignment/>
    </xf>
    <xf numFmtId="43" fontId="0" fillId="0" borderId="0" xfId="51" applyFont="1" applyBorder="1" applyAlignment="1">
      <alignment horizontal="right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42" fillId="33" borderId="16" xfId="0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top"/>
    </xf>
    <xf numFmtId="43" fontId="0" fillId="0" borderId="0" xfId="51" applyFont="1" applyBorder="1" applyAlignment="1">
      <alignment horizontal="right"/>
    </xf>
    <xf numFmtId="0" fontId="42" fillId="33" borderId="17" xfId="0" applyFont="1" applyFill="1" applyBorder="1" applyAlignment="1">
      <alignment horizontal="center"/>
    </xf>
    <xf numFmtId="0" fontId="42" fillId="33" borderId="18" xfId="0" applyFont="1" applyFill="1" applyBorder="1" applyAlignment="1">
      <alignment horizontal="center"/>
    </xf>
    <xf numFmtId="0" fontId="42" fillId="33" borderId="19" xfId="0" applyFont="1" applyFill="1" applyBorder="1" applyAlignment="1">
      <alignment horizontal="center"/>
    </xf>
    <xf numFmtId="0" fontId="42" fillId="33" borderId="2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0"/>
  <sheetViews>
    <sheetView showGridLines="0" tabSelected="1" zoomScalePageLayoutView="0" workbookViewId="0" topLeftCell="A1">
      <selection activeCell="J17" sqref="J17"/>
    </sheetView>
  </sheetViews>
  <sheetFormatPr defaultColWidth="9.140625" defaultRowHeight="15"/>
  <cols>
    <col min="1" max="1" width="1.7109375" style="0" customWidth="1"/>
    <col min="2" max="2" width="34.7109375" style="0" customWidth="1"/>
    <col min="3" max="6" width="17.7109375" style="3" customWidth="1"/>
    <col min="7" max="7" width="1.7109375" style="0" customWidth="1"/>
  </cols>
  <sheetData>
    <row r="1" spans="2:6" ht="28.5">
      <c r="B1" s="47" t="s">
        <v>0</v>
      </c>
      <c r="C1" s="47"/>
      <c r="D1" s="47"/>
      <c r="E1" s="47"/>
      <c r="F1" s="47"/>
    </row>
    <row r="2" spans="2:6" ht="21">
      <c r="B2" s="48" t="s">
        <v>1</v>
      </c>
      <c r="C2" s="48"/>
      <c r="D2" s="48"/>
      <c r="E2" s="48"/>
      <c r="F2" s="48"/>
    </row>
    <row r="3" spans="2:6" ht="21">
      <c r="B3" s="49" t="s">
        <v>2</v>
      </c>
      <c r="C3" s="49"/>
      <c r="D3" s="49"/>
      <c r="E3" s="49"/>
      <c r="F3" s="49"/>
    </row>
    <row r="4" spans="2:6" ht="19.5" customHeight="1">
      <c r="B4" s="1"/>
      <c r="C4" s="2"/>
      <c r="D4" s="2"/>
      <c r="E4" s="2"/>
      <c r="F4" s="2"/>
    </row>
    <row r="5" spans="2:6" ht="18.75">
      <c r="B5" s="50" t="s">
        <v>3</v>
      </c>
      <c r="C5" s="51"/>
      <c r="D5" s="51"/>
      <c r="E5" s="51"/>
      <c r="F5" s="56"/>
    </row>
    <row r="6" spans="2:6" ht="19.5" thickBot="1">
      <c r="B6" s="57" t="s">
        <v>4</v>
      </c>
      <c r="C6" s="58"/>
      <c r="D6" s="58"/>
      <c r="E6" s="58"/>
      <c r="F6" s="59"/>
    </row>
    <row r="7" spans="2:6" ht="19.5" customHeight="1" thickTop="1">
      <c r="B7" s="4"/>
      <c r="C7" s="4"/>
      <c r="D7" s="4"/>
      <c r="E7" s="4"/>
      <c r="F7" s="4"/>
    </row>
    <row r="8" spans="2:6" ht="19.5" customHeight="1">
      <c r="B8" s="5" t="s">
        <v>20</v>
      </c>
      <c r="C8" s="54" t="s">
        <v>41</v>
      </c>
      <c r="D8" s="54"/>
      <c r="E8" s="54" t="s">
        <v>21</v>
      </c>
      <c r="F8" s="54"/>
    </row>
    <row r="9" spans="2:6" ht="18" customHeight="1">
      <c r="B9" s="52" t="s">
        <v>17</v>
      </c>
      <c r="C9" s="52"/>
      <c r="D9" s="52"/>
      <c r="E9" s="52"/>
      <c r="F9" s="53"/>
    </row>
    <row r="10" spans="2:6" ht="15">
      <c r="B10" s="6" t="s">
        <v>16</v>
      </c>
      <c r="C10" s="7" t="s">
        <v>14</v>
      </c>
      <c r="D10" s="7" t="s">
        <v>15</v>
      </c>
      <c r="E10" s="7" t="s">
        <v>39</v>
      </c>
      <c r="F10" s="27" t="s">
        <v>18</v>
      </c>
    </row>
    <row r="11" spans="2:6" ht="15">
      <c r="B11" s="8" t="s">
        <v>5</v>
      </c>
      <c r="C11" s="9">
        <v>63960500</v>
      </c>
      <c r="D11" s="9">
        <v>26322832.03</v>
      </c>
      <c r="E11" s="9">
        <v>15720416.24</v>
      </c>
      <c r="F11" s="28">
        <f>SUM(D11:E11)</f>
        <v>42043248.27</v>
      </c>
    </row>
    <row r="12" spans="2:6" ht="15">
      <c r="B12" s="8" t="s">
        <v>6</v>
      </c>
      <c r="C12" s="9">
        <v>80267500</v>
      </c>
      <c r="D12" s="9">
        <v>29635990.91</v>
      </c>
      <c r="E12" s="9">
        <v>21035004.28</v>
      </c>
      <c r="F12" s="28">
        <f>SUM(D12:E12)</f>
        <v>50670995.19</v>
      </c>
    </row>
    <row r="13" spans="2:6" ht="15">
      <c r="B13" s="6" t="s">
        <v>7</v>
      </c>
      <c r="C13" s="10">
        <f>SUM(C11:C12)</f>
        <v>144228000</v>
      </c>
      <c r="D13" s="10">
        <f>SUM(D11:D12)</f>
        <v>55958822.94</v>
      </c>
      <c r="E13" s="10">
        <f>SUM(E11:E12)</f>
        <v>36755420.52</v>
      </c>
      <c r="F13" s="29">
        <f>SUM(F11:F12)</f>
        <v>92714243.46000001</v>
      </c>
    </row>
    <row r="14" spans="2:6" ht="15">
      <c r="B14" s="11"/>
      <c r="C14" s="10"/>
      <c r="D14" s="10"/>
      <c r="E14" s="10"/>
      <c r="F14" s="29"/>
    </row>
    <row r="15" spans="2:6" ht="15">
      <c r="B15" s="12" t="s">
        <v>8</v>
      </c>
      <c r="C15" s="13">
        <f>C13*15%</f>
        <v>21634200</v>
      </c>
      <c r="D15" s="13">
        <f>D13*15%</f>
        <v>8393823.441</v>
      </c>
      <c r="E15" s="13">
        <f>E13*15%</f>
        <v>5513313.078000001</v>
      </c>
      <c r="F15" s="30">
        <f>F13*15%</f>
        <v>13907136.519000001</v>
      </c>
    </row>
    <row r="16" spans="2:6" ht="15">
      <c r="B16" s="11"/>
      <c r="C16" s="10"/>
      <c r="D16" s="10"/>
      <c r="E16" s="10"/>
      <c r="F16" s="29"/>
    </row>
    <row r="17" spans="2:6" ht="15">
      <c r="B17" s="6" t="s">
        <v>9</v>
      </c>
      <c r="C17" s="7" t="s">
        <v>14</v>
      </c>
      <c r="D17" s="7" t="s">
        <v>15</v>
      </c>
      <c r="E17" s="7" t="s">
        <v>39</v>
      </c>
      <c r="F17" s="27" t="s">
        <v>18</v>
      </c>
    </row>
    <row r="18" spans="2:6" ht="15">
      <c r="B18" s="8" t="s">
        <v>10</v>
      </c>
      <c r="C18" s="9">
        <v>8893530</v>
      </c>
      <c r="D18" s="9">
        <v>2202003.212</v>
      </c>
      <c r="E18" s="9">
        <v>2171736.27</v>
      </c>
      <c r="F18" s="28">
        <f>SUM(D18:E18)</f>
        <v>4373739.482</v>
      </c>
    </row>
    <row r="19" spans="2:6" ht="15">
      <c r="B19" s="8" t="s">
        <v>11</v>
      </c>
      <c r="C19" s="9">
        <v>799300</v>
      </c>
      <c r="D19" s="9">
        <v>172546.25</v>
      </c>
      <c r="E19" s="9">
        <v>202195.16</v>
      </c>
      <c r="F19" s="28">
        <f>SUM(D19:E19)</f>
        <v>374741.41000000003</v>
      </c>
    </row>
    <row r="20" spans="2:6" ht="15">
      <c r="B20" s="6" t="s">
        <v>12</v>
      </c>
      <c r="C20" s="10">
        <f>SUM(C18:C19)</f>
        <v>9692830</v>
      </c>
      <c r="D20" s="10">
        <f>SUM(D18:D19)</f>
        <v>2374549.462</v>
      </c>
      <c r="E20" s="10">
        <f>SUM(E18:E19)</f>
        <v>2373931.43</v>
      </c>
      <c r="F20" s="29">
        <f>SUM(F18:F19)</f>
        <v>4748480.892</v>
      </c>
    </row>
    <row r="21" spans="2:6" ht="15">
      <c r="B21" s="11"/>
      <c r="C21" s="10"/>
      <c r="D21" s="10"/>
      <c r="E21" s="10"/>
      <c r="F21" s="29"/>
    </row>
    <row r="22" spans="2:6" ht="15.75" thickBot="1">
      <c r="B22" s="31" t="s">
        <v>13</v>
      </c>
      <c r="C22" s="32">
        <f>SUM(C15+C20)</f>
        <v>31327030</v>
      </c>
      <c r="D22" s="32">
        <f>SUM(D15+D20)</f>
        <v>10768372.902999999</v>
      </c>
      <c r="E22" s="32">
        <f>SUM(E15+E20)</f>
        <v>7887244.508000001</v>
      </c>
      <c r="F22" s="33">
        <f>SUM(F15+F20)</f>
        <v>18655617.411000002</v>
      </c>
    </row>
    <row r="23" ht="19.5" customHeight="1" thickTop="1"/>
    <row r="24" spans="2:6" ht="18" customHeight="1">
      <c r="B24" s="52" t="s">
        <v>19</v>
      </c>
      <c r="C24" s="52"/>
      <c r="D24" s="52"/>
      <c r="E24" s="52"/>
      <c r="F24" s="53"/>
    </row>
    <row r="25" spans="2:6" ht="15" customHeight="1">
      <c r="B25" s="17" t="s">
        <v>22</v>
      </c>
      <c r="C25" s="7" t="s">
        <v>14</v>
      </c>
      <c r="D25" s="7" t="s">
        <v>15</v>
      </c>
      <c r="E25" s="7" t="s">
        <v>39</v>
      </c>
      <c r="F25" s="27" t="s">
        <v>18</v>
      </c>
    </row>
    <row r="26" spans="2:6" ht="15" customHeight="1">
      <c r="B26" s="18" t="s">
        <v>23</v>
      </c>
      <c r="C26" s="19">
        <v>18188200</v>
      </c>
      <c r="D26" s="19">
        <v>4030882.07</v>
      </c>
      <c r="E26" s="19">
        <v>4333834.36</v>
      </c>
      <c r="F26" s="34">
        <f>D26+E26</f>
        <v>8364716.43</v>
      </c>
    </row>
    <row r="27" spans="2:6" ht="15" customHeight="1">
      <c r="B27" s="18" t="s">
        <v>24</v>
      </c>
      <c r="C27" s="19">
        <v>0</v>
      </c>
      <c r="D27" s="19">
        <v>0</v>
      </c>
      <c r="E27" s="19">
        <v>0</v>
      </c>
      <c r="F27" s="34"/>
    </row>
    <row r="28" spans="2:6" ht="15" customHeight="1">
      <c r="B28" s="18" t="s">
        <v>25</v>
      </c>
      <c r="C28" s="19">
        <v>23208697.93</v>
      </c>
      <c r="D28" s="19">
        <v>18744071.16</v>
      </c>
      <c r="E28" s="19">
        <v>1231006.05</v>
      </c>
      <c r="F28" s="34">
        <f>D28+E28</f>
        <v>19975077.21</v>
      </c>
    </row>
    <row r="29" spans="2:6" ht="15" customHeight="1">
      <c r="B29" s="12" t="s">
        <v>26</v>
      </c>
      <c r="C29" s="13">
        <f>SUM(C26:C28)</f>
        <v>41396897.93</v>
      </c>
      <c r="D29" s="13">
        <f>SUM(D26:D28)</f>
        <v>22774953.23</v>
      </c>
      <c r="E29" s="13">
        <f>SUM(E26:E28)</f>
        <v>5564840.41</v>
      </c>
      <c r="F29" s="30">
        <f>SUM(F26:F28)</f>
        <v>28339793.64</v>
      </c>
    </row>
    <row r="30" spans="2:6" ht="15" customHeight="1">
      <c r="B30" s="21" t="s">
        <v>22</v>
      </c>
      <c r="C30" s="19"/>
      <c r="D30" s="19"/>
      <c r="E30" s="19"/>
      <c r="F30" s="34"/>
    </row>
    <row r="31" spans="2:6" ht="15" customHeight="1">
      <c r="B31" s="18" t="s">
        <v>27</v>
      </c>
      <c r="C31" s="23">
        <v>4101924.25</v>
      </c>
      <c r="D31" s="23">
        <v>527197.84</v>
      </c>
      <c r="E31" s="23">
        <v>1788479.69</v>
      </c>
      <c r="F31" s="34">
        <f>SUM(D31:E31)</f>
        <v>2315677.53</v>
      </c>
    </row>
    <row r="32" spans="2:6" ht="15" customHeight="1">
      <c r="B32" s="18" t="s">
        <v>28</v>
      </c>
      <c r="C32" s="20">
        <v>0</v>
      </c>
      <c r="D32" s="20">
        <v>0</v>
      </c>
      <c r="E32" s="20">
        <v>0</v>
      </c>
      <c r="F32" s="34">
        <f>SUM(D32:E32)</f>
        <v>0</v>
      </c>
    </row>
    <row r="33" spans="2:6" ht="15" customHeight="1">
      <c r="B33" s="18" t="s">
        <v>29</v>
      </c>
      <c r="C33" s="19">
        <v>0</v>
      </c>
      <c r="D33" s="19">
        <v>0</v>
      </c>
      <c r="E33" s="19">
        <v>0</v>
      </c>
      <c r="F33" s="34">
        <f>SUM(D33:E33)</f>
        <v>0</v>
      </c>
    </row>
    <row r="34" spans="2:6" ht="15" customHeight="1">
      <c r="B34" s="12" t="s">
        <v>26</v>
      </c>
      <c r="C34" s="13">
        <f>SUM(C31:C33)</f>
        <v>4101924.25</v>
      </c>
      <c r="D34" s="13">
        <f>SUM(D31:D33)</f>
        <v>527197.84</v>
      </c>
      <c r="E34" s="13">
        <f>SUM(E31:E33)</f>
        <v>1788479.69</v>
      </c>
      <c r="F34" s="30">
        <f>SUM(F31:F33)</f>
        <v>2315677.53</v>
      </c>
    </row>
    <row r="35" spans="2:6" ht="15" customHeight="1" thickBot="1">
      <c r="B35" s="35" t="s">
        <v>30</v>
      </c>
      <c r="C35" s="32">
        <f>SUM(C29+C34)</f>
        <v>45498822.18</v>
      </c>
      <c r="D35" s="32">
        <f>SUM(D29+D34)</f>
        <v>23302151.07</v>
      </c>
      <c r="E35" s="32">
        <f>SUM(E29+E34)</f>
        <v>7353320.1</v>
      </c>
      <c r="F35" s="33">
        <f>SUM(F29+F34)</f>
        <v>30655471.17</v>
      </c>
    </row>
    <row r="36" spans="2:6" ht="15.75" thickTop="1">
      <c r="B36" s="42"/>
      <c r="C36" s="43"/>
      <c r="D36" s="43"/>
      <c r="E36" s="43"/>
      <c r="F36" s="43"/>
    </row>
    <row r="37" spans="2:6" ht="18" customHeight="1">
      <c r="B37" s="52" t="s">
        <v>31</v>
      </c>
      <c r="C37" s="52"/>
      <c r="D37" s="52"/>
      <c r="E37" s="52"/>
      <c r="F37" s="53"/>
    </row>
    <row r="38" spans="2:6" ht="15" customHeight="1">
      <c r="B38" s="17"/>
      <c r="C38" s="7" t="s">
        <v>14</v>
      </c>
      <c r="D38" s="7" t="s">
        <v>15</v>
      </c>
      <c r="E38" s="7" t="s">
        <v>39</v>
      </c>
      <c r="F38" s="27" t="s">
        <v>18</v>
      </c>
    </row>
    <row r="39" spans="2:6" ht="15" customHeight="1">
      <c r="B39" s="18" t="s">
        <v>32</v>
      </c>
      <c r="C39" s="23">
        <v>21634200</v>
      </c>
      <c r="D39" s="24">
        <v>8393823.44</v>
      </c>
      <c r="E39" s="24">
        <v>5513313.08</v>
      </c>
      <c r="F39" s="36">
        <f>SUM(D39:E39)</f>
        <v>13907136.52</v>
      </c>
    </row>
    <row r="40" spans="2:6" ht="15" customHeight="1">
      <c r="B40" s="25" t="s">
        <v>33</v>
      </c>
      <c r="C40" s="23">
        <v>35805992.18</v>
      </c>
      <c r="D40" s="26">
        <v>22044890.65</v>
      </c>
      <c r="E40" s="26">
        <v>5383673.17</v>
      </c>
      <c r="F40" s="36">
        <f>SUM(D40:E40)</f>
        <v>27428563.82</v>
      </c>
    </row>
    <row r="41" spans="2:6" ht="15" customHeight="1">
      <c r="B41" s="14" t="s">
        <v>34</v>
      </c>
      <c r="C41" s="13">
        <f>C40-C39</f>
        <v>14171792.18</v>
      </c>
      <c r="D41" s="22">
        <f>D40-D39</f>
        <v>13651067.209999999</v>
      </c>
      <c r="E41" s="22">
        <f>E40-E39</f>
        <v>-129639.91000000015</v>
      </c>
      <c r="F41" s="37">
        <f>F40-F39</f>
        <v>13521427.3</v>
      </c>
    </row>
    <row r="42" spans="2:6" ht="15" customHeight="1" thickBot="1">
      <c r="B42" s="35" t="s">
        <v>35</v>
      </c>
      <c r="C42" s="38">
        <f>C40/C13</f>
        <v>0.2482596456998641</v>
      </c>
      <c r="D42" s="38">
        <f>D40/D13</f>
        <v>0.3939484337195031</v>
      </c>
      <c r="E42" s="38">
        <f>E40/E13</f>
        <v>0.14647290369241026</v>
      </c>
      <c r="F42" s="39">
        <f>F40/F13</f>
        <v>0.2958398062303511</v>
      </c>
    </row>
    <row r="43" spans="2:6" ht="19.5" customHeight="1" thickTop="1">
      <c r="B43" s="44"/>
      <c r="C43" s="45"/>
      <c r="D43" s="45"/>
      <c r="E43" s="45"/>
      <c r="F43" s="45"/>
    </row>
    <row r="44" spans="2:6" ht="18" customHeight="1">
      <c r="B44" s="52" t="s">
        <v>36</v>
      </c>
      <c r="C44" s="52"/>
      <c r="D44" s="52"/>
      <c r="E44" s="52"/>
      <c r="F44" s="53"/>
    </row>
    <row r="45" spans="2:6" ht="15" customHeight="1">
      <c r="B45" s="17"/>
      <c r="C45" s="7" t="s">
        <v>14</v>
      </c>
      <c r="D45" s="7" t="s">
        <v>15</v>
      </c>
      <c r="E45" s="7" t="s">
        <v>39</v>
      </c>
      <c r="F45" s="27" t="s">
        <v>18</v>
      </c>
    </row>
    <row r="46" spans="2:6" ht="15" customHeight="1">
      <c r="B46" s="15" t="s">
        <v>37</v>
      </c>
      <c r="C46" s="9">
        <v>9692830</v>
      </c>
      <c r="D46" s="9">
        <v>2374549.46</v>
      </c>
      <c r="E46" s="9">
        <v>2373931.43</v>
      </c>
      <c r="F46" s="29">
        <f>SUM(D46:E46)</f>
        <v>4748480.890000001</v>
      </c>
    </row>
    <row r="47" spans="2:6" ht="15" customHeight="1">
      <c r="B47" s="16" t="s">
        <v>38</v>
      </c>
      <c r="C47" s="9">
        <v>9692830</v>
      </c>
      <c r="D47" s="9">
        <v>1257260.42</v>
      </c>
      <c r="E47" s="9">
        <v>1969646.93</v>
      </c>
      <c r="F47" s="29">
        <f>SUM(D47:E47)</f>
        <v>3226907.3499999996</v>
      </c>
    </row>
    <row r="48" spans="2:6" ht="15" customHeight="1">
      <c r="B48" s="14" t="s">
        <v>34</v>
      </c>
      <c r="C48" s="13">
        <f>C47-C46</f>
        <v>0</v>
      </c>
      <c r="D48" s="13">
        <f>D47-D46</f>
        <v>-1117289.04</v>
      </c>
      <c r="E48" s="13">
        <f>E47-E46</f>
        <v>-404284.50000000023</v>
      </c>
      <c r="F48" s="30">
        <f>F47-F46</f>
        <v>-1521573.540000001</v>
      </c>
    </row>
    <row r="49" spans="2:6" ht="15" customHeight="1" thickBot="1">
      <c r="B49" s="35" t="s">
        <v>35</v>
      </c>
      <c r="C49" s="40">
        <f>C47/C46</f>
        <v>1</v>
      </c>
      <c r="D49" s="40">
        <f>D47/D46</f>
        <v>0.5294732500539281</v>
      </c>
      <c r="E49" s="40">
        <f>E47/E46</f>
        <v>0.82969832452153</v>
      </c>
      <c r="F49" s="41">
        <f>F47/F46</f>
        <v>0.6795662496601096</v>
      </c>
    </row>
    <row r="50" spans="5:6" ht="15.75" thickTop="1">
      <c r="E50" s="55" t="s">
        <v>40</v>
      </c>
      <c r="F50" s="46"/>
    </row>
  </sheetData>
  <sheetProtection/>
  <mergeCells count="12">
    <mergeCell ref="C8:D8"/>
    <mergeCell ref="E8:F8"/>
    <mergeCell ref="E50:F50"/>
    <mergeCell ref="B1:F1"/>
    <mergeCell ref="B2:F2"/>
    <mergeCell ref="B3:F3"/>
    <mergeCell ref="B5:F5"/>
    <mergeCell ref="B6:F6"/>
    <mergeCell ref="B37:F37"/>
    <mergeCell ref="B9:F9"/>
    <mergeCell ref="B24:F24"/>
    <mergeCell ref="B44:F44"/>
  </mergeCells>
  <printOptions horizontalCentered="1"/>
  <pageMargins left="0" right="0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Mauricio</cp:lastModifiedBy>
  <cp:lastPrinted>2013-10-07T12:51:29Z</cp:lastPrinted>
  <dcterms:created xsi:type="dcterms:W3CDTF">2010-10-26T17:17:11Z</dcterms:created>
  <dcterms:modified xsi:type="dcterms:W3CDTF">2013-10-07T12:58:34Z</dcterms:modified>
  <cp:category/>
  <cp:version/>
  <cp:contentType/>
  <cp:contentStatus/>
</cp:coreProperties>
</file>