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RCL-2º Bimestre 2016" sheetId="1" r:id="rId1"/>
  </sheets>
  <definedNames>
    <definedName name="_xlfn.SUMIFS" hidden="1">#NAME?</definedName>
    <definedName name="_xlnm.Print_Area" localSheetId="0">'RCL-2º Bimestre 2016'!$A$1:$O$41</definedName>
    <definedName name="Z_FED31D73_12BC_4C9A_9468_72952A34E245_.wvu.PrintArea" localSheetId="0" hidden="1">'RCL-2º Bimestre 2016'!$A$1:$O$42</definedName>
  </definedNames>
  <calcPr fullCalcOnLoad="1"/>
</workbook>
</file>

<file path=xl/sharedStrings.xml><?xml version="1.0" encoding="utf-8"?>
<sst xmlns="http://schemas.openxmlformats.org/spreadsheetml/2006/main" count="56" uniqueCount="54">
  <si>
    <t>RECEITA CORRENTE LÍQUIDA</t>
  </si>
  <si>
    <t>(Artigo 2º, Inciso IV e 53, Inciso I da LC. 101/00)</t>
  </si>
  <si>
    <t xml:space="preserve">ADMINISTRAÇÃO DIRETA, INDIRETA E FUNDACIONAL </t>
  </si>
  <si>
    <t>MUNICÍPIO DE ATIBAIA</t>
  </si>
  <si>
    <t>Valores expressos em R$</t>
  </si>
  <si>
    <t>RECEITAS CORRENTES</t>
  </si>
  <si>
    <t>MAIO</t>
  </si>
  <si>
    <t>JUNHO</t>
  </si>
  <si>
    <t>JULHO</t>
  </si>
  <si>
    <t>SETEMBRO</t>
  </si>
  <si>
    <t>OUTUBRO</t>
  </si>
  <si>
    <t>NOVEMBRO</t>
  </si>
  <si>
    <t>JANEIRO</t>
  </si>
  <si>
    <t>MARÇO</t>
  </si>
  <si>
    <t>Previsão atualizadada Exercício</t>
  </si>
  <si>
    <t xml:space="preserve">( - ) DEDUÇÕES </t>
  </si>
  <si>
    <t xml:space="preserve">    Contrib. Serv. Reg.Própr.Previdência</t>
  </si>
  <si>
    <t xml:space="preserve">    Compensação Financ.entre Reg. Prev.</t>
  </si>
  <si>
    <t xml:space="preserve">    FUNDEB</t>
  </si>
  <si>
    <t xml:space="preserve">    </t>
  </si>
  <si>
    <t>Antonia Aparecida Cintra</t>
  </si>
  <si>
    <t>Rita de Cássia G. e Martins</t>
  </si>
  <si>
    <t>Prefeito Municipal</t>
  </si>
  <si>
    <t>Secret. Planej. e Finanças</t>
  </si>
  <si>
    <t>Gerente da Div. de Controladoria</t>
  </si>
  <si>
    <t>Ass. de Controle Interno</t>
  </si>
  <si>
    <t>CRC 1SP 199.780/O-0</t>
  </si>
  <si>
    <t>CRC 1SP 173.493/O-7</t>
  </si>
  <si>
    <t>Márcia Helena Ruttul Aguirra</t>
  </si>
  <si>
    <t>IPTU</t>
  </si>
  <si>
    <t>Receita Tributária</t>
  </si>
  <si>
    <t>Receita de Contribuições</t>
  </si>
  <si>
    <t>Receita Patrimonial</t>
  </si>
  <si>
    <t>Transferências Correntes</t>
  </si>
  <si>
    <t>Outras Receitas Correntes</t>
  </si>
  <si>
    <t>ISS</t>
  </si>
  <si>
    <t>ITBI</t>
  </si>
  <si>
    <t>IRRF</t>
  </si>
  <si>
    <t>Outras Receitas Tributárias</t>
  </si>
  <si>
    <t>ABRIL</t>
  </si>
  <si>
    <t>TOTAL DOS ULTIMOS 12 MESES</t>
  </si>
  <si>
    <t>Cota Parte do FPM</t>
  </si>
  <si>
    <t>Cota Parte do IPVA</t>
  </si>
  <si>
    <t>Cota Parte do ICMS</t>
  </si>
  <si>
    <t>Cota Parte do ITR</t>
  </si>
  <si>
    <t>Transferência da LC 87/1996</t>
  </si>
  <si>
    <t>Transferência da LC 61/1989</t>
  </si>
  <si>
    <t>Transferências dp FUNDEB</t>
  </si>
  <si>
    <t>Outras Transferências Correntes</t>
  </si>
  <si>
    <t>AGOSTO</t>
  </si>
  <si>
    <t>Mario Yassuo Inui</t>
  </si>
  <si>
    <t>DEZEMBRO</t>
  </si>
  <si>
    <t>2º BIMESTRE DE 2016</t>
  </si>
  <si>
    <t>FEVEREIRO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</si>
</sst>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8"/>
      <color indexed="21"/>
      <name val="Arial"/>
      <family val="2"/>
    </font>
    <font>
      <b/>
      <sz val="9"/>
      <color indexed="9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3" fillId="0" borderId="0" xfId="53" applyFont="1" applyAlignment="1" applyProtection="1">
      <alignment vertical="center"/>
      <protection hidden="1"/>
    </xf>
    <xf numFmtId="0" fontId="0" fillId="0" borderId="0" xfId="53" applyFont="1" applyAlignment="1" applyProtection="1">
      <alignment vertical="center"/>
      <protection hidden="1"/>
    </xf>
    <xf numFmtId="0" fontId="4" fillId="0" borderId="0" xfId="53" applyFont="1" applyAlignment="1" applyProtection="1">
      <alignment horizontal="right"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26" fillId="0" borderId="0" xfId="53" applyFont="1" applyAlignment="1" applyProtection="1">
      <alignment vertical="center"/>
      <protection hidden="1"/>
    </xf>
    <xf numFmtId="0" fontId="27" fillId="0" borderId="0" xfId="53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5" fillId="23" borderId="10" xfId="53" applyFont="1" applyFill="1" applyBorder="1" applyAlignment="1" applyProtection="1">
      <alignment vertical="center"/>
      <protection hidden="1"/>
    </xf>
    <xf numFmtId="171" fontId="5" fillId="23" borderId="11" xfId="53" applyNumberFormat="1" applyFont="1" applyFill="1" applyBorder="1" applyAlignment="1" applyProtection="1">
      <alignment vertical="center"/>
      <protection hidden="1"/>
    </xf>
    <xf numFmtId="171" fontId="6" fillId="0" borderId="11" xfId="53" applyNumberFormat="1" applyFont="1" applyBorder="1" applyAlignment="1" applyProtection="1">
      <alignment vertical="center"/>
      <protection hidden="1"/>
    </xf>
    <xf numFmtId="171" fontId="6" fillId="0" borderId="11" xfId="53" applyNumberFormat="1" applyFont="1" applyBorder="1" applyAlignment="1" applyProtection="1">
      <alignment vertical="center"/>
      <protection locked="0"/>
    </xf>
    <xf numFmtId="171" fontId="6" fillId="0" borderId="12" xfId="53" applyNumberFormat="1" applyFont="1" applyFill="1" applyBorder="1" applyAlignment="1" applyProtection="1">
      <alignment vertical="center"/>
      <protection locked="0"/>
    </xf>
    <xf numFmtId="0" fontId="6" fillId="0" borderId="10" xfId="53" applyFont="1" applyBorder="1" applyAlignment="1" applyProtection="1">
      <alignment vertical="center"/>
      <protection hidden="1"/>
    </xf>
    <xf numFmtId="0" fontId="5" fillId="23" borderId="13" xfId="53" applyFont="1" applyFill="1" applyBorder="1" applyAlignment="1" applyProtection="1">
      <alignment vertical="center"/>
      <protection hidden="1"/>
    </xf>
    <xf numFmtId="171" fontId="5" fillId="23" borderId="14" xfId="53" applyNumberFormat="1" applyFont="1" applyFill="1" applyBorder="1" applyAlignment="1" applyProtection="1">
      <alignment vertical="center"/>
      <protection hidden="1"/>
    </xf>
    <xf numFmtId="171" fontId="7" fillId="0" borderId="11" xfId="53" applyNumberFormat="1" applyFont="1" applyBorder="1" applyAlignment="1" applyProtection="1">
      <alignment vertical="center"/>
      <protection hidden="1"/>
    </xf>
    <xf numFmtId="0" fontId="7" fillId="0" borderId="10" xfId="53" applyFont="1" applyBorder="1" applyAlignment="1" applyProtection="1">
      <alignment horizontal="left" vertical="center" indent="1"/>
      <protection hidden="1"/>
    </xf>
    <xf numFmtId="0" fontId="6" fillId="0" borderId="10" xfId="53" applyFont="1" applyBorder="1" applyAlignment="1" applyProtection="1">
      <alignment horizontal="left" vertical="center" indent="2"/>
      <protection hidden="1"/>
    </xf>
    <xf numFmtId="171" fontId="5" fillId="0" borderId="11" xfId="53" applyNumberFormat="1" applyFont="1" applyBorder="1" applyAlignment="1" applyProtection="1">
      <alignment vertical="center"/>
      <protection hidden="1"/>
    </xf>
    <xf numFmtId="171" fontId="6" fillId="0" borderId="15" xfId="53" applyNumberFormat="1" applyFont="1" applyBorder="1" applyAlignment="1" applyProtection="1">
      <alignment vertical="center"/>
      <protection hidden="1"/>
    </xf>
    <xf numFmtId="0" fontId="28" fillId="0" borderId="0" xfId="53" applyFont="1" applyAlignment="1" applyProtection="1">
      <alignment horizontal="center" vertical="center"/>
      <protection hidden="1"/>
    </xf>
    <xf numFmtId="0" fontId="26" fillId="0" borderId="0" xfId="53" applyFont="1" applyAlignment="1" applyProtection="1">
      <alignment horizontal="center" vertical="center"/>
      <protection hidden="1"/>
    </xf>
    <xf numFmtId="0" fontId="29" fillId="14" borderId="16" xfId="53" applyFont="1" applyFill="1" applyBorder="1" applyAlignment="1" applyProtection="1">
      <alignment horizontal="center" vertical="center" wrapText="1"/>
      <protection hidden="1"/>
    </xf>
    <xf numFmtId="0" fontId="29" fillId="14" borderId="17" xfId="53" applyFont="1" applyFill="1" applyBorder="1" applyAlignment="1" applyProtection="1">
      <alignment horizontal="center" vertical="center" wrapText="1"/>
      <protection hidden="1"/>
    </xf>
    <xf numFmtId="0" fontId="29" fillId="14" borderId="18" xfId="53" applyFont="1" applyFill="1" applyBorder="1" applyAlignment="1" applyProtection="1">
      <alignment horizontal="center" vertical="center" wrapText="1"/>
      <protection hidden="1"/>
    </xf>
    <xf numFmtId="0" fontId="29" fillId="14" borderId="11" xfId="53" applyFont="1" applyFill="1" applyBorder="1" applyAlignment="1" applyProtection="1">
      <alignment horizontal="center" vertical="center" wrapText="1"/>
      <protection hidden="1"/>
    </xf>
    <xf numFmtId="0" fontId="29" fillId="14" borderId="19" xfId="53" applyFont="1" applyFill="1" applyBorder="1" applyAlignment="1" applyProtection="1">
      <alignment horizontal="center" vertical="center" wrapText="1"/>
      <protection hidden="1"/>
    </xf>
    <xf numFmtId="0" fontId="29" fillId="14" borderId="12" xfId="53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29" fillId="14" borderId="20" xfId="53" applyFont="1" applyFill="1" applyBorder="1" applyAlignment="1" applyProtection="1">
      <alignment horizontal="center" vertical="center" wrapText="1"/>
      <protection hidden="1"/>
    </xf>
    <xf numFmtId="0" fontId="29" fillId="14" borderId="21" xfId="53" applyFont="1" applyFill="1" applyBorder="1" applyAlignment="1" applyProtection="1">
      <alignment horizontal="center" vertical="center" wrapText="1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showGridLines="0" tabSelected="1" zoomScalePageLayoutView="0" workbookViewId="0" topLeftCell="A1">
      <selection activeCell="K40" sqref="K40"/>
    </sheetView>
  </sheetViews>
  <sheetFormatPr defaultColWidth="9.140625" defaultRowHeight="12.75"/>
  <cols>
    <col min="1" max="1" width="40.7109375" style="1" customWidth="1"/>
    <col min="2" max="15" width="14.7109375" style="1" customWidth="1"/>
    <col min="16" max="16384" width="9.140625" style="1" customWidth="1"/>
  </cols>
  <sheetData>
    <row r="1" spans="1:15" ht="23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8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8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8">
      <c r="A4" s="7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8">
      <c r="A5" s="7" t="s">
        <v>52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15.75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 t="s">
        <v>4</v>
      </c>
    </row>
    <row r="7" spans="1:15" ht="19.5" customHeight="1" thickTop="1">
      <c r="A7" s="25" t="s">
        <v>5</v>
      </c>
      <c r="B7" s="32" t="s">
        <v>6</v>
      </c>
      <c r="C7" s="27" t="s">
        <v>7</v>
      </c>
      <c r="D7" s="27" t="s">
        <v>8</v>
      </c>
      <c r="E7" s="27" t="s">
        <v>49</v>
      </c>
      <c r="F7" s="27" t="s">
        <v>9</v>
      </c>
      <c r="G7" s="27" t="s">
        <v>10</v>
      </c>
      <c r="H7" s="27" t="s">
        <v>11</v>
      </c>
      <c r="I7" s="27" t="s">
        <v>51</v>
      </c>
      <c r="J7" s="27" t="s">
        <v>12</v>
      </c>
      <c r="K7" s="27" t="s">
        <v>53</v>
      </c>
      <c r="L7" s="27" t="s">
        <v>13</v>
      </c>
      <c r="M7" s="27" t="s">
        <v>39</v>
      </c>
      <c r="N7" s="27" t="s">
        <v>40</v>
      </c>
      <c r="O7" s="29" t="s">
        <v>14</v>
      </c>
    </row>
    <row r="8" spans="1:15" ht="19.5" customHeight="1">
      <c r="A8" s="26"/>
      <c r="B8" s="33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30"/>
    </row>
    <row r="9" spans="1:15" ht="19.5" customHeight="1">
      <c r="A9" s="10" t="s">
        <v>5</v>
      </c>
      <c r="B9" s="11">
        <f aca="true" t="shared" si="0" ref="B9:O9">SUM(B10+B16+B17+B18+B27)</f>
        <v>31159457.449999996</v>
      </c>
      <c r="C9" s="11">
        <f t="shared" si="0"/>
        <v>32101865.3</v>
      </c>
      <c r="D9" s="11">
        <f t="shared" si="0"/>
        <v>27591388.819999997</v>
      </c>
      <c r="E9" s="11">
        <f t="shared" si="0"/>
        <v>29331991.61</v>
      </c>
      <c r="F9" s="11">
        <f t="shared" si="0"/>
        <v>30081410.310000002</v>
      </c>
      <c r="G9" s="11">
        <f t="shared" si="0"/>
        <v>28418200.330000002</v>
      </c>
      <c r="H9" s="11">
        <f t="shared" si="0"/>
        <v>29894667.1</v>
      </c>
      <c r="I9" s="11">
        <f t="shared" si="0"/>
        <v>35893902.370000005</v>
      </c>
      <c r="J9" s="11">
        <f t="shared" si="0"/>
        <v>43026758.190000005</v>
      </c>
      <c r="K9" s="11">
        <f t="shared" si="0"/>
        <v>36272548.589999996</v>
      </c>
      <c r="L9" s="11">
        <f t="shared" si="0"/>
        <v>58796151.69999999</v>
      </c>
      <c r="M9" s="11">
        <f t="shared" si="0"/>
        <v>30824345.28</v>
      </c>
      <c r="N9" s="11">
        <f t="shared" si="0"/>
        <v>413392687.04999995</v>
      </c>
      <c r="O9" s="11">
        <f t="shared" si="0"/>
        <v>470959314.34000003</v>
      </c>
    </row>
    <row r="10" spans="1:15" ht="19.5" customHeight="1">
      <c r="A10" s="19" t="s">
        <v>30</v>
      </c>
      <c r="B10" s="18">
        <f aca="true" t="shared" si="1" ref="B10:M10">SUM(B11:B15)</f>
        <v>10331768.159999998</v>
      </c>
      <c r="C10" s="18">
        <f t="shared" si="1"/>
        <v>9499896.53</v>
      </c>
      <c r="D10" s="18">
        <f t="shared" si="1"/>
        <v>9450068.579999998</v>
      </c>
      <c r="E10" s="18">
        <f t="shared" si="1"/>
        <v>9383315.9</v>
      </c>
      <c r="F10" s="18">
        <f t="shared" si="1"/>
        <v>8967631.83</v>
      </c>
      <c r="G10" s="18">
        <f t="shared" si="1"/>
        <v>8829281.290000001</v>
      </c>
      <c r="H10" s="18">
        <f t="shared" si="1"/>
        <v>11057823.629999999</v>
      </c>
      <c r="I10" s="18">
        <f t="shared" si="1"/>
        <v>9862512.66</v>
      </c>
      <c r="J10" s="18">
        <f t="shared" si="1"/>
        <v>10799319.52</v>
      </c>
      <c r="K10" s="18">
        <f t="shared" si="1"/>
        <v>11708642.129999999</v>
      </c>
      <c r="L10" s="18">
        <f t="shared" si="1"/>
        <v>31575440.45</v>
      </c>
      <c r="M10" s="18">
        <f t="shared" si="1"/>
        <v>10074051.07</v>
      </c>
      <c r="N10" s="18">
        <f aca="true" t="shared" si="2" ref="N10:N27">SUM(B10:M10)</f>
        <v>141539751.74999997</v>
      </c>
      <c r="O10" s="18">
        <f>SUM(O11:O15)</f>
        <v>172771900</v>
      </c>
    </row>
    <row r="11" spans="1:15" ht="19.5" customHeight="1">
      <c r="A11" s="20" t="s">
        <v>29</v>
      </c>
      <c r="B11" s="12">
        <v>3512051.17</v>
      </c>
      <c r="C11" s="12">
        <v>3742834.68</v>
      </c>
      <c r="D11" s="12">
        <v>3396819.12</v>
      </c>
      <c r="E11" s="12">
        <v>3230625.51</v>
      </c>
      <c r="F11" s="12">
        <v>3187677.34</v>
      </c>
      <c r="G11" s="12">
        <v>3090050.95</v>
      </c>
      <c r="H11" s="12">
        <v>4435594.25</v>
      </c>
      <c r="I11" s="12">
        <v>3571454.87</v>
      </c>
      <c r="J11" s="12">
        <v>5536512.97</v>
      </c>
      <c r="K11" s="12">
        <v>6643331.51</v>
      </c>
      <c r="L11" s="13">
        <v>25814097.71</v>
      </c>
      <c r="M11" s="13">
        <v>4154697.75</v>
      </c>
      <c r="N11" s="21">
        <f t="shared" si="2"/>
        <v>70315747.83</v>
      </c>
      <c r="O11" s="14">
        <v>72565700</v>
      </c>
    </row>
    <row r="12" spans="1:15" ht="19.5" customHeight="1">
      <c r="A12" s="20" t="s">
        <v>35</v>
      </c>
      <c r="B12" s="12">
        <v>3647978.3</v>
      </c>
      <c r="C12" s="12">
        <v>3367805.86</v>
      </c>
      <c r="D12" s="12">
        <v>3521792.47</v>
      </c>
      <c r="E12" s="12">
        <v>3880239.99</v>
      </c>
      <c r="F12" s="12">
        <v>3372113</v>
      </c>
      <c r="G12" s="12">
        <v>3518555.74</v>
      </c>
      <c r="H12" s="12">
        <v>3455069.86</v>
      </c>
      <c r="I12" s="12">
        <v>3765274.52</v>
      </c>
      <c r="J12" s="12">
        <v>3506144.56</v>
      </c>
      <c r="K12" s="12">
        <v>3262331.5</v>
      </c>
      <c r="L12" s="13">
        <v>3466496.6</v>
      </c>
      <c r="M12" s="13">
        <v>3391804.26</v>
      </c>
      <c r="N12" s="21">
        <f t="shared" si="2"/>
        <v>42155606.66</v>
      </c>
      <c r="O12" s="14">
        <v>53044200</v>
      </c>
    </row>
    <row r="13" spans="1:15" ht="19.5" customHeight="1">
      <c r="A13" s="20" t="s">
        <v>36</v>
      </c>
      <c r="B13" s="12">
        <v>1062727.48</v>
      </c>
      <c r="C13" s="12">
        <v>1162879.63</v>
      </c>
      <c r="D13" s="12">
        <v>817202.85</v>
      </c>
      <c r="E13" s="12">
        <v>785527.22</v>
      </c>
      <c r="F13" s="12">
        <v>965664.3</v>
      </c>
      <c r="G13" s="12">
        <v>844546.39</v>
      </c>
      <c r="H13" s="12">
        <v>851992.17</v>
      </c>
      <c r="I13" s="12">
        <v>1091056.59</v>
      </c>
      <c r="J13" s="12">
        <v>525837.33</v>
      </c>
      <c r="K13" s="12">
        <v>665815.85</v>
      </c>
      <c r="L13" s="13">
        <v>884671.29</v>
      </c>
      <c r="M13" s="13">
        <v>958676.54</v>
      </c>
      <c r="N13" s="21">
        <f t="shared" si="2"/>
        <v>10616597.639999997</v>
      </c>
      <c r="O13" s="14">
        <v>15980000</v>
      </c>
    </row>
    <row r="14" spans="1:15" ht="19.5" customHeight="1">
      <c r="A14" s="20" t="s">
        <v>37</v>
      </c>
      <c r="B14" s="12">
        <v>751756.85</v>
      </c>
      <c r="C14" s="12">
        <v>716136.25</v>
      </c>
      <c r="D14" s="12">
        <v>1115072.85</v>
      </c>
      <c r="E14" s="12">
        <v>836951.69</v>
      </c>
      <c r="F14" s="12">
        <v>871923.64</v>
      </c>
      <c r="G14" s="12">
        <v>847674.15</v>
      </c>
      <c r="H14" s="12">
        <v>1618912.75</v>
      </c>
      <c r="I14" s="12">
        <v>922415.04</v>
      </c>
      <c r="J14" s="12">
        <v>973228.36</v>
      </c>
      <c r="K14" s="12">
        <v>782994.54</v>
      </c>
      <c r="L14" s="13">
        <v>861335.74</v>
      </c>
      <c r="M14" s="13">
        <v>882165.02</v>
      </c>
      <c r="N14" s="21">
        <f t="shared" si="2"/>
        <v>11180566.88</v>
      </c>
      <c r="O14" s="14">
        <v>11616400</v>
      </c>
    </row>
    <row r="15" spans="1:15" ht="19.5" customHeight="1">
      <c r="A15" s="20" t="s">
        <v>38</v>
      </c>
      <c r="B15" s="12">
        <v>1357254.36</v>
      </c>
      <c r="C15" s="12">
        <v>510240.11</v>
      </c>
      <c r="D15" s="12">
        <v>599181.29</v>
      </c>
      <c r="E15" s="12">
        <v>649971.49</v>
      </c>
      <c r="F15" s="12">
        <v>570253.55</v>
      </c>
      <c r="G15" s="12">
        <v>528454.06</v>
      </c>
      <c r="H15" s="12">
        <v>696254.6</v>
      </c>
      <c r="I15" s="12">
        <v>512311.64</v>
      </c>
      <c r="J15" s="12">
        <v>257596.3</v>
      </c>
      <c r="K15" s="12">
        <v>354168.73</v>
      </c>
      <c r="L15" s="13">
        <v>548839.11</v>
      </c>
      <c r="M15" s="13">
        <v>686707.5</v>
      </c>
      <c r="N15" s="21">
        <f t="shared" si="2"/>
        <v>7271232.739999999</v>
      </c>
      <c r="O15" s="14">
        <v>19565600</v>
      </c>
    </row>
    <row r="16" spans="1:15" ht="19.5" customHeight="1">
      <c r="A16" s="19" t="s">
        <v>31</v>
      </c>
      <c r="B16" s="18">
        <v>492750.38</v>
      </c>
      <c r="C16" s="18">
        <v>509618.51</v>
      </c>
      <c r="D16" s="18">
        <v>512957.22</v>
      </c>
      <c r="E16" s="18">
        <v>559331.55</v>
      </c>
      <c r="F16" s="18">
        <v>539282.82</v>
      </c>
      <c r="G16" s="18">
        <v>530594.85</v>
      </c>
      <c r="H16" s="18">
        <v>558499.47</v>
      </c>
      <c r="I16" s="18">
        <v>533325.72</v>
      </c>
      <c r="J16" s="18">
        <v>612398.67</v>
      </c>
      <c r="K16" s="18">
        <v>548851.89</v>
      </c>
      <c r="L16" s="18">
        <v>540657.99</v>
      </c>
      <c r="M16" s="18">
        <v>622417.43</v>
      </c>
      <c r="N16" s="18">
        <f t="shared" si="2"/>
        <v>6560686.499999999</v>
      </c>
      <c r="O16" s="18">
        <v>10149600</v>
      </c>
    </row>
    <row r="17" spans="1:15" ht="19.5" customHeight="1">
      <c r="A17" s="19" t="s">
        <v>32</v>
      </c>
      <c r="B17" s="18">
        <v>520690.21</v>
      </c>
      <c r="C17" s="18">
        <v>531879.43</v>
      </c>
      <c r="D17" s="18">
        <v>509368.77</v>
      </c>
      <c r="E17" s="18">
        <v>485609.78</v>
      </c>
      <c r="F17" s="18">
        <v>478597.88</v>
      </c>
      <c r="G17" s="18">
        <v>414015.62</v>
      </c>
      <c r="H17" s="18">
        <v>372677.86</v>
      </c>
      <c r="I17" s="18">
        <v>354299.31</v>
      </c>
      <c r="J17" s="18">
        <v>273984.34</v>
      </c>
      <c r="K17" s="18">
        <v>322878.2</v>
      </c>
      <c r="L17" s="18">
        <v>471329.01</v>
      </c>
      <c r="M17" s="18">
        <v>497246.06</v>
      </c>
      <c r="N17" s="18">
        <f t="shared" si="2"/>
        <v>5232576.47</v>
      </c>
      <c r="O17" s="18">
        <v>5079600</v>
      </c>
    </row>
    <row r="18" spans="1:15" ht="19.5" customHeight="1">
      <c r="A18" s="19" t="s">
        <v>33</v>
      </c>
      <c r="B18" s="18">
        <f aca="true" t="shared" si="3" ref="B18:M18">SUM(B19:B26)</f>
        <v>18690287.409999996</v>
      </c>
      <c r="C18" s="18">
        <f t="shared" si="3"/>
        <v>20152776.28</v>
      </c>
      <c r="D18" s="18">
        <f t="shared" si="3"/>
        <v>15897261.78</v>
      </c>
      <c r="E18" s="18">
        <f t="shared" si="3"/>
        <v>17578501.61</v>
      </c>
      <c r="F18" s="18">
        <f t="shared" si="3"/>
        <v>18541368.14</v>
      </c>
      <c r="G18" s="18">
        <f t="shared" si="3"/>
        <v>17540717.3</v>
      </c>
      <c r="H18" s="18">
        <f t="shared" si="3"/>
        <v>16489423.79</v>
      </c>
      <c r="I18" s="18">
        <f t="shared" si="3"/>
        <v>23221992.79</v>
      </c>
      <c r="J18" s="18">
        <f t="shared" si="3"/>
        <v>30231989.070000004</v>
      </c>
      <c r="K18" s="18">
        <f t="shared" si="3"/>
        <v>22326209.96</v>
      </c>
      <c r="L18" s="18">
        <f t="shared" si="3"/>
        <v>24943632.169999994</v>
      </c>
      <c r="M18" s="18">
        <f t="shared" si="3"/>
        <v>17941664.54</v>
      </c>
      <c r="N18" s="18">
        <f t="shared" si="2"/>
        <v>243555824.83999997</v>
      </c>
      <c r="O18" s="18">
        <f>SUM(O19:O26)</f>
        <v>262853590.12</v>
      </c>
    </row>
    <row r="19" spans="1:15" ht="19.5" customHeight="1">
      <c r="A19" s="20" t="s">
        <v>41</v>
      </c>
      <c r="B19" s="12">
        <v>3991595.84</v>
      </c>
      <c r="C19" s="12">
        <v>3473093.06</v>
      </c>
      <c r="D19" s="12">
        <v>3042314.78</v>
      </c>
      <c r="E19" s="12">
        <v>3007802.29</v>
      </c>
      <c r="F19" s="12">
        <v>2507623.47</v>
      </c>
      <c r="G19" s="12">
        <v>2854091.09</v>
      </c>
      <c r="H19" s="12">
        <v>3222492.89</v>
      </c>
      <c r="I19" s="12">
        <v>5449023.03</v>
      </c>
      <c r="J19" s="12">
        <v>3520505.83</v>
      </c>
      <c r="K19" s="12">
        <v>4407164.32</v>
      </c>
      <c r="L19" s="12">
        <v>2676993.61</v>
      </c>
      <c r="M19" s="12">
        <v>3182370.48</v>
      </c>
      <c r="N19" s="21">
        <f t="shared" si="2"/>
        <v>41335070.69</v>
      </c>
      <c r="O19" s="22">
        <v>47951400</v>
      </c>
    </row>
    <row r="20" spans="1:15" ht="19.5" customHeight="1">
      <c r="A20" s="20" t="s">
        <v>43</v>
      </c>
      <c r="B20" s="12">
        <v>6804398.29</v>
      </c>
      <c r="C20" s="12">
        <v>8335420.61</v>
      </c>
      <c r="D20" s="12">
        <v>6209669.59</v>
      </c>
      <c r="E20" s="12">
        <v>6747617.16</v>
      </c>
      <c r="F20" s="12">
        <v>7920433.72</v>
      </c>
      <c r="G20" s="12">
        <v>7008797.23</v>
      </c>
      <c r="H20" s="12">
        <v>6001038.53</v>
      </c>
      <c r="I20" s="12">
        <v>9508566.42</v>
      </c>
      <c r="J20" s="12">
        <v>7467667.88</v>
      </c>
      <c r="K20" s="12">
        <v>5433611.55</v>
      </c>
      <c r="L20" s="12">
        <v>9152087.37</v>
      </c>
      <c r="M20" s="12">
        <v>6721154.49</v>
      </c>
      <c r="N20" s="21">
        <f t="shared" si="2"/>
        <v>87310462.84000002</v>
      </c>
      <c r="O20" s="22">
        <v>92539000</v>
      </c>
    </row>
    <row r="21" spans="1:15" ht="19.5" customHeight="1">
      <c r="A21" s="20" t="s">
        <v>42</v>
      </c>
      <c r="B21" s="12">
        <v>1016245.08</v>
      </c>
      <c r="C21" s="12">
        <v>1194769.73</v>
      </c>
      <c r="D21" s="12">
        <v>938231.06</v>
      </c>
      <c r="E21" s="12">
        <v>913653.19</v>
      </c>
      <c r="F21" s="12">
        <v>1147330.54</v>
      </c>
      <c r="G21" s="12">
        <v>787839.3</v>
      </c>
      <c r="H21" s="12">
        <v>673771.59</v>
      </c>
      <c r="I21" s="12">
        <v>1155317.14</v>
      </c>
      <c r="J21" s="12">
        <v>10137061.31</v>
      </c>
      <c r="K21" s="12">
        <v>5774586.73</v>
      </c>
      <c r="L21" s="12">
        <v>4206562.78</v>
      </c>
      <c r="M21" s="12">
        <v>1050387.03</v>
      </c>
      <c r="N21" s="21">
        <f t="shared" si="2"/>
        <v>28995755.48</v>
      </c>
      <c r="O21" s="22">
        <v>31179000</v>
      </c>
    </row>
    <row r="22" spans="1:15" ht="19.5" customHeight="1">
      <c r="A22" s="20" t="s">
        <v>44</v>
      </c>
      <c r="B22" s="12">
        <v>4321.42</v>
      </c>
      <c r="C22" s="12">
        <v>1657.55</v>
      </c>
      <c r="D22" s="12">
        <v>3280.99</v>
      </c>
      <c r="E22" s="12">
        <v>9810.73</v>
      </c>
      <c r="F22" s="12">
        <v>17906.99</v>
      </c>
      <c r="G22" s="12">
        <v>47450.77</v>
      </c>
      <c r="H22" s="12">
        <v>3978.3</v>
      </c>
      <c r="I22" s="12">
        <v>4188.4</v>
      </c>
      <c r="J22" s="12">
        <v>834.81</v>
      </c>
      <c r="K22" s="12">
        <v>1922.38</v>
      </c>
      <c r="L22" s="12">
        <v>10607.44</v>
      </c>
      <c r="M22" s="12">
        <v>2797.42</v>
      </c>
      <c r="N22" s="21">
        <f t="shared" si="2"/>
        <v>108757.2</v>
      </c>
      <c r="O22" s="22">
        <v>117700</v>
      </c>
    </row>
    <row r="23" spans="1:15" ht="19.5" customHeight="1">
      <c r="A23" s="20" t="s">
        <v>45</v>
      </c>
      <c r="B23" s="12">
        <v>35245.67</v>
      </c>
      <c r="C23" s="12">
        <v>35245.67</v>
      </c>
      <c r="D23" s="12">
        <v>35245.67</v>
      </c>
      <c r="E23" s="12">
        <v>35245.67</v>
      </c>
      <c r="F23" s="12">
        <v>35245.67</v>
      </c>
      <c r="G23" s="12">
        <v>35245.67</v>
      </c>
      <c r="H23" s="12">
        <v>35245.67</v>
      </c>
      <c r="I23" s="12">
        <v>35245.67</v>
      </c>
      <c r="J23" s="12">
        <v>35808.25</v>
      </c>
      <c r="K23" s="12">
        <v>35808.25</v>
      </c>
      <c r="L23" s="12">
        <v>35808.25</v>
      </c>
      <c r="M23" s="12">
        <v>35808.25</v>
      </c>
      <c r="N23" s="21">
        <f t="shared" si="2"/>
        <v>425198.3599999999</v>
      </c>
      <c r="O23" s="22">
        <v>465300</v>
      </c>
    </row>
    <row r="24" spans="1:15" ht="19.5" customHeight="1">
      <c r="A24" s="20" t="s">
        <v>46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21">
        <f t="shared" si="2"/>
        <v>0</v>
      </c>
      <c r="O24" s="22">
        <v>0</v>
      </c>
    </row>
    <row r="25" spans="1:15" ht="19.5" customHeight="1">
      <c r="A25" s="20" t="s">
        <v>47</v>
      </c>
      <c r="B25" s="12">
        <v>3665865.11</v>
      </c>
      <c r="C25" s="12">
        <v>4390860.56</v>
      </c>
      <c r="D25" s="12">
        <v>3267777.09</v>
      </c>
      <c r="E25" s="12">
        <v>3546205</v>
      </c>
      <c r="F25" s="12">
        <v>4111619.55</v>
      </c>
      <c r="G25" s="12">
        <v>3680378.29</v>
      </c>
      <c r="H25" s="12">
        <v>3225014.78</v>
      </c>
      <c r="I25" s="12">
        <v>5038798.55</v>
      </c>
      <c r="J25" s="12">
        <v>5744906.19</v>
      </c>
      <c r="K25" s="12">
        <v>3747476.41</v>
      </c>
      <c r="L25" s="12">
        <v>5476279.96</v>
      </c>
      <c r="M25" s="12">
        <v>3723245.27</v>
      </c>
      <c r="N25" s="21">
        <f t="shared" si="2"/>
        <v>49618426.760000005</v>
      </c>
      <c r="O25" s="22">
        <v>52696000</v>
      </c>
    </row>
    <row r="26" spans="1:15" ht="19.5" customHeight="1">
      <c r="A26" s="20" t="s">
        <v>48</v>
      </c>
      <c r="B26" s="12">
        <v>3172616</v>
      </c>
      <c r="C26" s="12">
        <v>2721729.1</v>
      </c>
      <c r="D26" s="12">
        <v>2400742.6</v>
      </c>
      <c r="E26" s="12">
        <v>3318167.57</v>
      </c>
      <c r="F26" s="12">
        <v>2801208.2</v>
      </c>
      <c r="G26" s="12">
        <v>3126914.95</v>
      </c>
      <c r="H26" s="12">
        <v>3327882.03</v>
      </c>
      <c r="I26" s="12">
        <v>2030853.58</v>
      </c>
      <c r="J26" s="12">
        <v>3325204.8</v>
      </c>
      <c r="K26" s="12">
        <v>2925640.32</v>
      </c>
      <c r="L26" s="12">
        <v>3385292.76</v>
      </c>
      <c r="M26" s="12">
        <v>3225901.6</v>
      </c>
      <c r="N26" s="21">
        <f t="shared" si="2"/>
        <v>35762153.510000005</v>
      </c>
      <c r="O26" s="22">
        <v>37905190.12</v>
      </c>
    </row>
    <row r="27" spans="1:15" ht="19.5" customHeight="1">
      <c r="A27" s="19" t="s">
        <v>34</v>
      </c>
      <c r="B27" s="18">
        <v>1123961.29</v>
      </c>
      <c r="C27" s="18">
        <v>1407694.55</v>
      </c>
      <c r="D27" s="18">
        <v>1221732.47</v>
      </c>
      <c r="E27" s="18">
        <v>1325232.77</v>
      </c>
      <c r="F27" s="18">
        <v>1554529.64</v>
      </c>
      <c r="G27" s="18">
        <v>1103591.27</v>
      </c>
      <c r="H27" s="18">
        <v>1416242.35</v>
      </c>
      <c r="I27" s="18">
        <v>1921771.89</v>
      </c>
      <c r="J27" s="18">
        <v>1109066.59</v>
      </c>
      <c r="K27" s="18">
        <v>1365966.41</v>
      </c>
      <c r="L27" s="18">
        <v>1265092.08</v>
      </c>
      <c r="M27" s="18">
        <v>1688966.18</v>
      </c>
      <c r="N27" s="18">
        <f t="shared" si="2"/>
        <v>16503847.49</v>
      </c>
      <c r="O27" s="18">
        <v>20104624.22</v>
      </c>
    </row>
    <row r="28" spans="1:15" ht="19.5" customHeight="1">
      <c r="A28" s="10" t="s">
        <v>15</v>
      </c>
      <c r="B28" s="11">
        <f aca="true" t="shared" si="4" ref="B28:O28">SUM(B29:B31)</f>
        <v>2380938.97</v>
      </c>
      <c r="C28" s="11">
        <f t="shared" si="4"/>
        <v>2620207.66</v>
      </c>
      <c r="D28" s="11">
        <f t="shared" si="4"/>
        <v>1997836.47</v>
      </c>
      <c r="E28" s="11">
        <f t="shared" si="4"/>
        <v>2189731.34</v>
      </c>
      <c r="F28" s="11">
        <f t="shared" si="4"/>
        <v>2346962.39</v>
      </c>
      <c r="G28" s="11">
        <f t="shared" si="4"/>
        <v>2168913.41</v>
      </c>
      <c r="H28" s="11">
        <f t="shared" si="4"/>
        <v>2018715.31</v>
      </c>
      <c r="I28" s="11">
        <f t="shared" si="4"/>
        <v>2902905.04</v>
      </c>
      <c r="J28" s="11">
        <f t="shared" si="4"/>
        <v>4253427.9799999995</v>
      </c>
      <c r="K28" s="11">
        <f t="shared" si="4"/>
        <v>3149421.26</v>
      </c>
      <c r="L28" s="11">
        <f t="shared" si="4"/>
        <v>3234774.5399999996</v>
      </c>
      <c r="M28" s="11">
        <f t="shared" si="4"/>
        <v>2216364.26</v>
      </c>
      <c r="N28" s="11">
        <f t="shared" si="4"/>
        <v>31480198.63</v>
      </c>
      <c r="O28" s="11">
        <f t="shared" si="4"/>
        <v>34756780</v>
      </c>
    </row>
    <row r="29" spans="1:15" ht="19.5" customHeight="1">
      <c r="A29" s="15" t="s">
        <v>16</v>
      </c>
      <c r="B29" s="12">
        <v>0</v>
      </c>
      <c r="C29" s="12">
        <v>0</v>
      </c>
      <c r="D29" s="12">
        <v>35974.42</v>
      </c>
      <c r="E29" s="12">
        <v>36357.46</v>
      </c>
      <c r="F29" s="12">
        <v>9883.48</v>
      </c>
      <c r="G29" s="12">
        <v>9883.48</v>
      </c>
      <c r="H29" s="12">
        <v>19766.96</v>
      </c>
      <c r="I29" s="12">
        <v>9883.48</v>
      </c>
      <c r="J29" s="12">
        <v>8641.76</v>
      </c>
      <c r="K29" s="12">
        <v>8641.76</v>
      </c>
      <c r="L29" s="13">
        <v>8641.76</v>
      </c>
      <c r="M29" s="13">
        <v>8641.76</v>
      </c>
      <c r="N29" s="12">
        <f>SUM(B29:M29)</f>
        <v>156316.32</v>
      </c>
      <c r="O29" s="14">
        <v>149600</v>
      </c>
    </row>
    <row r="30" spans="1:15" ht="19.5" customHeight="1">
      <c r="A30" s="15" t="s">
        <v>17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3">
        <v>0</v>
      </c>
      <c r="M30" s="13">
        <v>0</v>
      </c>
      <c r="N30" s="12">
        <f>SUM(B30:M30)</f>
        <v>0</v>
      </c>
      <c r="O30" s="14">
        <v>0</v>
      </c>
    </row>
    <row r="31" spans="1:15" ht="19.5" customHeight="1">
      <c r="A31" s="15" t="s">
        <v>18</v>
      </c>
      <c r="B31" s="12">
        <v>2380938.97</v>
      </c>
      <c r="C31" s="12">
        <v>2620207.66</v>
      </c>
      <c r="D31" s="12">
        <v>1961862.05</v>
      </c>
      <c r="E31" s="12">
        <v>2153373.88</v>
      </c>
      <c r="F31" s="12">
        <v>2337078.91</v>
      </c>
      <c r="G31" s="12">
        <v>2159029.93</v>
      </c>
      <c r="H31" s="12">
        <v>1998948.35</v>
      </c>
      <c r="I31" s="12">
        <v>2893021.56</v>
      </c>
      <c r="J31" s="12">
        <v>4244786.22</v>
      </c>
      <c r="K31" s="12">
        <v>3140779.5</v>
      </c>
      <c r="L31" s="13">
        <v>3226132.78</v>
      </c>
      <c r="M31" s="13">
        <v>2207722.5</v>
      </c>
      <c r="N31" s="12">
        <f>SUM(B31:M31)</f>
        <v>31323882.31</v>
      </c>
      <c r="O31" s="14">
        <v>34607180</v>
      </c>
    </row>
    <row r="32" spans="1:15" ht="19.5" customHeight="1">
      <c r="A32" s="15" t="s">
        <v>19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3"/>
      <c r="M32" s="13"/>
      <c r="N32" s="12">
        <f>SUM(B32:M32)</f>
        <v>0</v>
      </c>
      <c r="O32" s="14"/>
    </row>
    <row r="33" spans="1:15" ht="19.5" customHeight="1" thickBot="1">
      <c r="A33" s="16" t="s">
        <v>0</v>
      </c>
      <c r="B33" s="17">
        <f aca="true" t="shared" si="5" ref="B33:M33">SUM(B9-B28)</f>
        <v>28778518.479999997</v>
      </c>
      <c r="C33" s="17">
        <f t="shared" si="5"/>
        <v>29481657.64</v>
      </c>
      <c r="D33" s="17">
        <f t="shared" si="5"/>
        <v>25593552.349999998</v>
      </c>
      <c r="E33" s="17">
        <f t="shared" si="5"/>
        <v>27142260.27</v>
      </c>
      <c r="F33" s="17">
        <f t="shared" si="5"/>
        <v>27734447.92</v>
      </c>
      <c r="G33" s="17">
        <f t="shared" si="5"/>
        <v>26249286.92</v>
      </c>
      <c r="H33" s="17">
        <f t="shared" si="5"/>
        <v>27875951.790000003</v>
      </c>
      <c r="I33" s="17">
        <f t="shared" si="5"/>
        <v>32990997.330000006</v>
      </c>
      <c r="J33" s="17">
        <f t="shared" si="5"/>
        <v>38773330.21000001</v>
      </c>
      <c r="K33" s="17">
        <f t="shared" si="5"/>
        <v>33123127.33</v>
      </c>
      <c r="L33" s="17">
        <f t="shared" si="5"/>
        <v>55561377.15999999</v>
      </c>
      <c r="M33" s="17">
        <f t="shared" si="5"/>
        <v>28607981.020000003</v>
      </c>
      <c r="N33" s="17">
        <f>SUM(B33:M33)</f>
        <v>381912488.41999996</v>
      </c>
      <c r="O33" s="17">
        <f>SUM(O9-O28)</f>
        <v>436202534.34000003</v>
      </c>
    </row>
    <row r="34" ht="13.5" thickTop="1"/>
    <row r="37" spans="1:16" ht="15">
      <c r="A37" s="9" t="s">
        <v>20</v>
      </c>
      <c r="C37" s="31" t="s">
        <v>21</v>
      </c>
      <c r="D37" s="31"/>
      <c r="E37" s="31"/>
      <c r="H37" s="9"/>
      <c r="I37" s="9" t="s">
        <v>28</v>
      </c>
      <c r="M37" s="31" t="s">
        <v>50</v>
      </c>
      <c r="N37" s="31"/>
      <c r="P37" s="5"/>
    </row>
    <row r="38" spans="1:14" ht="12.75">
      <c r="A38" s="9" t="s">
        <v>24</v>
      </c>
      <c r="C38" s="31" t="s">
        <v>25</v>
      </c>
      <c r="D38" s="31"/>
      <c r="E38" s="31"/>
      <c r="H38" s="9"/>
      <c r="I38" s="9" t="s">
        <v>23</v>
      </c>
      <c r="M38" s="31" t="s">
        <v>22</v>
      </c>
      <c r="N38" s="31"/>
    </row>
    <row r="39" spans="1:5" ht="12.75">
      <c r="A39" s="9" t="s">
        <v>26</v>
      </c>
      <c r="C39" s="31" t="s">
        <v>27</v>
      </c>
      <c r="D39" s="31"/>
      <c r="E39" s="31"/>
    </row>
    <row r="43" spans="13:15" ht="12.75">
      <c r="M43" s="31"/>
      <c r="N43" s="31"/>
      <c r="O43" s="31"/>
    </row>
    <row r="44" spans="13:15" ht="12.75">
      <c r="M44" s="31"/>
      <c r="N44" s="31"/>
      <c r="O44" s="31"/>
    </row>
    <row r="45" spans="1:15" ht="12.75">
      <c r="A45" s="6"/>
      <c r="B45" s="6"/>
      <c r="C45" s="6"/>
      <c r="D45" s="6"/>
      <c r="E45" s="6"/>
      <c r="F45" s="6"/>
      <c r="L45" s="6"/>
      <c r="M45" s="31"/>
      <c r="N45" s="31"/>
      <c r="O45" s="31"/>
    </row>
  </sheetData>
  <sheetProtection selectLockedCells="1"/>
  <mergeCells count="26">
    <mergeCell ref="M37:N37"/>
    <mergeCell ref="M38:N38"/>
    <mergeCell ref="C37:E37"/>
    <mergeCell ref="C38:E38"/>
    <mergeCell ref="C39:E39"/>
    <mergeCell ref="M45:O45"/>
    <mergeCell ref="M43:O43"/>
    <mergeCell ref="M44:O44"/>
    <mergeCell ref="N7:N8"/>
    <mergeCell ref="O7:O8"/>
    <mergeCell ref="I7:I8"/>
    <mergeCell ref="H7:H8"/>
    <mergeCell ref="K7:K8"/>
    <mergeCell ref="L7:L8"/>
    <mergeCell ref="M7:M8"/>
    <mergeCell ref="J7:J8"/>
    <mergeCell ref="A1:O1"/>
    <mergeCell ref="A2:O2"/>
    <mergeCell ref="A3:O3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2013-10-15T12:44:01Z</cp:lastPrinted>
  <dcterms:created xsi:type="dcterms:W3CDTF">2013-05-15T13:42:59Z</dcterms:created>
  <dcterms:modified xsi:type="dcterms:W3CDTF">2016-05-23T19:39:43Z</dcterms:modified>
  <cp:category/>
  <cp:version/>
  <cp:contentType/>
  <cp:contentStatus/>
</cp:coreProperties>
</file>