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Divida Cons. Liq 6º bim 16" sheetId="1" r:id="rId1"/>
  </sheets>
  <definedNames>
    <definedName name="_xlfn.SUMIFS" hidden="1">#NAME?</definedName>
    <definedName name="_xlnm.Print_Area" localSheetId="0">'Dem. Divida Cons. Liq 6º bim 16'!$A$1:$E$80</definedName>
    <definedName name="Z_FED31D73_12BC_4C9A_9468_72952A34E245_.wvu.PrintArea" localSheetId="0" hidden="1">'Dem. Divida Cons. Liq 6º bim 16'!$A$1:$E$70</definedName>
  </definedNames>
  <calcPr fullCalcOnLoad="1"/>
</workbook>
</file>

<file path=xl/sharedStrings.xml><?xml version="1.0" encoding="utf-8"?>
<sst xmlns="http://schemas.openxmlformats.org/spreadsheetml/2006/main" count="72" uniqueCount="67">
  <si>
    <t>MUNICÍPIO DE ATIBAIA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</si>
  <si>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</si>
  <si>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</si>
  <si>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</si>
  <si>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</si>
  <si>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</si>
  <si>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</si>
  <si>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</si>
  <si>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</si>
  <si>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</si>
  <si>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</si>
  <si>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DEMONSTRATIVO DA DÍVIDA CONSOLIDADA LÍQUIDA</t>
  </si>
  <si>
    <t>Cálculo da Dívida Consolidada Líquida</t>
  </si>
  <si>
    <t>Saldo do Exercício anterior</t>
  </si>
  <si>
    <t>Até o 1º Quadrimestre</t>
  </si>
  <si>
    <t>Até o 2º Quadrimestre</t>
  </si>
  <si>
    <t>Até o 3º Quadrimestre</t>
  </si>
  <si>
    <t>Dívida Consolidada</t>
  </si>
  <si>
    <t>Dívida Consolidada - DC (I)</t>
  </si>
  <si>
    <t>Dívida Mobiliária</t>
  </si>
  <si>
    <t>Dívida Contratual</t>
  </si>
  <si>
    <t>Interna</t>
  </si>
  <si>
    <t>Externa</t>
  </si>
  <si>
    <t>Precatórios Posteriores a 05/05/2000 Vencidos e Não Pagos</t>
  </si>
  <si>
    <t>Outras Dívidas</t>
  </si>
  <si>
    <t>Deduções (II)</t>
  </si>
  <si>
    <t>Disponibilidade de Caixa Bruta</t>
  </si>
  <si>
    <t>Demais Haveres Financeiros</t>
  </si>
  <si>
    <t>( - ) Restos a Pagar Processados (Exceto Precatórios)</t>
  </si>
  <si>
    <t>Dívida Consolidada Líquida (DCL) (III) = (I - II)</t>
  </si>
  <si>
    <t>Receita Corrente Líquida - RCL</t>
  </si>
  <si>
    <t>% da DC sobre a RCL (I / RCL)</t>
  </si>
  <si>
    <t>Limite Definido por Resolução do Senado Federal</t>
  </si>
  <si>
    <t>Limite de Alerta (Inciso III do § 1º do Art. 59 da LRF)</t>
  </si>
  <si>
    <t>% da DCL sobre a RCL (III / RCL)</t>
  </si>
  <si>
    <t>Dívida Contratual (IV = V + VI + VII + VIII)</t>
  </si>
  <si>
    <t>Dívida de PPP (V)</t>
  </si>
  <si>
    <t>Parcelamento de Dívidas (VI)</t>
  </si>
  <si>
    <t>De Tributos</t>
  </si>
  <si>
    <t>De Contribuições Sociais</t>
  </si>
  <si>
    <t>Previdenciárias</t>
  </si>
  <si>
    <t>Demais Contribuições Sociais</t>
  </si>
  <si>
    <t>Do FGTS</t>
  </si>
  <si>
    <t>Constituição Não Financeira</t>
  </si>
  <si>
    <t>Dívida com Instituição Financeira (VII)</t>
  </si>
  <si>
    <t>Demais Dívidas Contratuais (VIII)</t>
  </si>
  <si>
    <t>Precatórios Anteriores a 0505/2000</t>
  </si>
  <si>
    <t>Precatórios Posteriores a 05/05/2000</t>
  </si>
  <si>
    <t>Insuficiência Financeira</t>
  </si>
  <si>
    <t>Depósitos</t>
  </si>
  <si>
    <t>RP não Processados de Exercícios Anteriores</t>
  </si>
  <si>
    <t>Antecipações de Receitas Orçamentárias - ARO</t>
  </si>
  <si>
    <t>Dívida Consolidada Previdenciária (IX)</t>
  </si>
  <si>
    <t>Passivo Atuarial</t>
  </si>
  <si>
    <t>Demais Dívidas</t>
  </si>
  <si>
    <t>Deduções (X)</t>
  </si>
  <si>
    <t>Investimentos</t>
  </si>
  <si>
    <t>( - ) Restos a Pagar Processados</t>
  </si>
  <si>
    <t>Obrigações não intengrantes da Dívida Consolidade</t>
  </si>
  <si>
    <t>Dívida Consolidada Líquida Previdenciária (XI) = (IX - X)</t>
  </si>
  <si>
    <t>DETALHAMENTO DA DÍVIDA CONTRATUAL</t>
  </si>
  <si>
    <t>OUTROS VALORES NÃO INTENGRANTES DA DC</t>
  </si>
  <si>
    <t>DÍVIDA CONSOLIDADA PREVIDENCIÁRIA</t>
  </si>
  <si>
    <t>3º QUADRIMESTRE DE 2016</t>
  </si>
  <si>
    <t>PODER EXECUTIVO MUNICIPAL</t>
  </si>
  <si>
    <t>Saldo do Exercício de 2016</t>
  </si>
  <si>
    <t>Nota Explicativa: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</si>
</sst>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28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0" fontId="29" fillId="14" borderId="10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3" xfId="53" applyFont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6" fillId="0" borderId="13" xfId="53" applyFont="1" applyFill="1" applyBorder="1" applyAlignment="1" applyProtection="1">
      <alignment horizontal="left" vertical="center"/>
      <protection hidden="1"/>
    </xf>
    <xf numFmtId="0" fontId="8" fillId="23" borderId="13" xfId="53" applyFont="1" applyFill="1" applyBorder="1" applyAlignment="1" applyProtection="1">
      <alignment horizontal="left" vertical="center" indent="1"/>
      <protection hidden="1"/>
    </xf>
    <xf numFmtId="171" fontId="8" fillId="23" borderId="10" xfId="53" applyNumberFormat="1" applyFont="1" applyFill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4"/>
      <protection hidden="1"/>
    </xf>
    <xf numFmtId="0" fontId="29" fillId="14" borderId="13" xfId="53" applyFont="1" applyFill="1" applyBorder="1" applyAlignment="1" applyProtection="1">
      <alignment horizontal="left" vertical="center"/>
      <protection hidden="1"/>
    </xf>
    <xf numFmtId="171" fontId="8" fillId="23" borderId="11" xfId="53" applyNumberFormat="1" applyFont="1" applyFill="1" applyBorder="1" applyAlignment="1" applyProtection="1">
      <alignment vertical="center"/>
      <protection locked="0"/>
    </xf>
    <xf numFmtId="0" fontId="6" fillId="0" borderId="14" xfId="53" applyFont="1" applyFill="1" applyBorder="1" applyAlignment="1" applyProtection="1">
      <alignment horizontal="left" vertical="center"/>
      <protection hidden="1"/>
    </xf>
    <xf numFmtId="171" fontId="6" fillId="0" borderId="15" xfId="53" applyNumberFormat="1" applyFont="1" applyBorder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hidden="1"/>
    </xf>
    <xf numFmtId="0" fontId="31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left" vertical="center" wrapText="1"/>
      <protection hidden="1"/>
    </xf>
    <xf numFmtId="0" fontId="29" fillId="14" borderId="16" xfId="53" applyFont="1" applyFill="1" applyBorder="1" applyAlignment="1" applyProtection="1">
      <alignment horizontal="center" vertical="center"/>
      <protection hidden="1"/>
    </xf>
    <xf numFmtId="0" fontId="29" fillId="14" borderId="17" xfId="53" applyFont="1" applyFill="1" applyBorder="1" applyAlignment="1" applyProtection="1">
      <alignment horizontal="center" vertical="center"/>
      <protection hidden="1"/>
    </xf>
    <xf numFmtId="0" fontId="29" fillId="14" borderId="18" xfId="53" applyFont="1" applyFill="1" applyBorder="1" applyAlignment="1" applyProtection="1">
      <alignment horizontal="center" vertical="center"/>
      <protection hidden="1"/>
    </xf>
    <xf numFmtId="0" fontId="29" fillId="14" borderId="13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showGridLines="0" tabSelected="1" zoomScalePageLayoutView="0" workbookViewId="0" topLeftCell="A43">
      <selection activeCell="A81" sqref="A81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0" t="s">
        <v>11</v>
      </c>
      <c r="B1" s="30"/>
      <c r="C1" s="30"/>
      <c r="D1" s="30"/>
      <c r="E1" s="30"/>
    </row>
    <row r="2" spans="1:5" ht="18">
      <c r="A2" s="31"/>
      <c r="B2" s="31"/>
      <c r="C2" s="31"/>
      <c r="D2" s="31"/>
      <c r="E2" s="31"/>
    </row>
    <row r="3" spans="1:5" ht="18">
      <c r="A3" s="7" t="s">
        <v>0</v>
      </c>
      <c r="B3" s="5"/>
      <c r="C3" s="6"/>
      <c r="D3" s="6"/>
      <c r="E3" s="6"/>
    </row>
    <row r="4" spans="1:5" ht="18">
      <c r="A4" s="7" t="s">
        <v>64</v>
      </c>
      <c r="B4" s="5"/>
      <c r="C4" s="6"/>
      <c r="D4" s="6"/>
      <c r="E4" s="6"/>
    </row>
    <row r="5" spans="1:5" ht="18">
      <c r="A5" s="7" t="s">
        <v>63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38" t="s">
        <v>11</v>
      </c>
      <c r="B7" s="36" t="s">
        <v>12</v>
      </c>
      <c r="C7" s="36"/>
      <c r="D7" s="36"/>
      <c r="E7" s="37"/>
    </row>
    <row r="8" spans="1:5" ht="19.5" customHeight="1">
      <c r="A8" s="39"/>
      <c r="B8" s="33" t="s">
        <v>13</v>
      </c>
      <c r="C8" s="33" t="s">
        <v>65</v>
      </c>
      <c r="D8" s="33"/>
      <c r="E8" s="34"/>
    </row>
    <row r="9" spans="1:5" ht="19.5" customHeight="1">
      <c r="A9" s="39"/>
      <c r="B9" s="33"/>
      <c r="C9" s="11" t="s">
        <v>14</v>
      </c>
      <c r="D9" s="11" t="s">
        <v>15</v>
      </c>
      <c r="E9" s="12" t="s">
        <v>16</v>
      </c>
    </row>
    <row r="10" spans="1:5" ht="19.5" customHeight="1">
      <c r="A10" s="21" t="s">
        <v>17</v>
      </c>
      <c r="B10" s="18"/>
      <c r="C10" s="18"/>
      <c r="D10" s="18"/>
      <c r="E10" s="19"/>
    </row>
    <row r="11" spans="1:5" ht="19.5" customHeight="1">
      <c r="A11" s="22" t="s">
        <v>18</v>
      </c>
      <c r="B11" s="23">
        <f>SUM(B12+B13+B16+B17)</f>
        <v>36719913.56</v>
      </c>
      <c r="C11" s="23">
        <f>SUM(C12+C13+C16+C17)</f>
        <v>37340743.37</v>
      </c>
      <c r="D11" s="23">
        <f>SUM(D12+D13+D16+D17)</f>
        <v>38478620.88</v>
      </c>
      <c r="E11" s="27">
        <f>SUM(E12+E13+E16+E17)</f>
        <v>41620969.2</v>
      </c>
    </row>
    <row r="12" spans="1:5" ht="19.5" customHeight="1">
      <c r="A12" s="16" t="s">
        <v>19</v>
      </c>
      <c r="B12" s="9">
        <v>0</v>
      </c>
      <c r="C12" s="9">
        <v>0</v>
      </c>
      <c r="D12" s="9">
        <v>0</v>
      </c>
      <c r="E12" s="15">
        <v>0</v>
      </c>
    </row>
    <row r="13" spans="1:5" ht="19.5" customHeight="1">
      <c r="A13" s="16" t="s">
        <v>20</v>
      </c>
      <c r="B13" s="9">
        <f>SUM(B14:B15)</f>
        <v>36719913.56</v>
      </c>
      <c r="C13" s="9">
        <f>SUM(C14:C15)</f>
        <v>37340743.37</v>
      </c>
      <c r="D13" s="9">
        <f>SUM(D14:D15)</f>
        <v>38478620.88</v>
      </c>
      <c r="E13" s="10">
        <f>SUM(E14:E15)</f>
        <v>41620969.2</v>
      </c>
    </row>
    <row r="14" spans="1:5" ht="19.5" customHeight="1">
      <c r="A14" s="20" t="s">
        <v>21</v>
      </c>
      <c r="B14" s="9">
        <v>36719913.56</v>
      </c>
      <c r="C14" s="9">
        <v>37340743.37</v>
      </c>
      <c r="D14" s="9">
        <v>38478620.88</v>
      </c>
      <c r="E14" s="15">
        <v>41620969.2</v>
      </c>
    </row>
    <row r="15" spans="1:5" ht="19.5" customHeight="1">
      <c r="A15" s="20" t="s">
        <v>22</v>
      </c>
      <c r="B15" s="9">
        <v>0</v>
      </c>
      <c r="C15" s="9">
        <v>0</v>
      </c>
      <c r="D15" s="9">
        <v>0</v>
      </c>
      <c r="E15" s="15">
        <v>0</v>
      </c>
    </row>
    <row r="16" spans="1:5" ht="19.5" customHeight="1">
      <c r="A16" s="16" t="s">
        <v>23</v>
      </c>
      <c r="B16" s="9">
        <v>0</v>
      </c>
      <c r="C16" s="9">
        <v>0</v>
      </c>
      <c r="D16" s="9">
        <v>0</v>
      </c>
      <c r="E16" s="15">
        <v>0</v>
      </c>
    </row>
    <row r="17" spans="1:5" ht="19.5" customHeight="1">
      <c r="A17" s="16" t="s">
        <v>24</v>
      </c>
      <c r="B17" s="9">
        <v>0</v>
      </c>
      <c r="C17" s="9">
        <v>0</v>
      </c>
      <c r="D17" s="9">
        <v>0</v>
      </c>
      <c r="E17" s="15">
        <v>0</v>
      </c>
    </row>
    <row r="18" spans="1:5" ht="19.5" customHeight="1">
      <c r="A18" s="22" t="s">
        <v>25</v>
      </c>
      <c r="B18" s="23">
        <f>SUM(B19+B20-B21)</f>
        <v>24539398.020000003</v>
      </c>
      <c r="C18" s="23">
        <f>SUM(C19+C20-C21)</f>
        <v>71337867.64999999</v>
      </c>
      <c r="D18" s="23">
        <f>SUM(D19+D20-D21)</f>
        <v>75677184.22999999</v>
      </c>
      <c r="E18" s="27">
        <f>SUM(E19+E20-E21)</f>
        <v>33698227.489999995</v>
      </c>
    </row>
    <row r="19" spans="1:5" ht="19.5" customHeight="1">
      <c r="A19" s="16" t="s">
        <v>26</v>
      </c>
      <c r="B19" s="9">
        <v>37177159.6</v>
      </c>
      <c r="C19" s="9">
        <v>71230521.16</v>
      </c>
      <c r="D19" s="9">
        <v>75524692.05</v>
      </c>
      <c r="E19" s="10">
        <v>42312406.87</v>
      </c>
    </row>
    <row r="20" spans="1:5" ht="19.5" customHeight="1">
      <c r="A20" s="16" t="s">
        <v>27</v>
      </c>
      <c r="B20" s="9">
        <v>910972.53</v>
      </c>
      <c r="C20" s="9">
        <v>107346.49</v>
      </c>
      <c r="D20" s="9">
        <v>174331.35</v>
      </c>
      <c r="E20" s="10">
        <v>49266.82</v>
      </c>
    </row>
    <row r="21" spans="1:5" ht="19.5" customHeight="1">
      <c r="A21" s="16" t="s">
        <v>28</v>
      </c>
      <c r="B21" s="9">
        <v>13548734.11</v>
      </c>
      <c r="C21" s="9">
        <v>0</v>
      </c>
      <c r="D21" s="9">
        <v>21839.17</v>
      </c>
      <c r="E21" s="10">
        <v>8663446.2</v>
      </c>
    </row>
    <row r="22" spans="1:5" ht="19.5" customHeight="1">
      <c r="A22" s="22" t="s">
        <v>29</v>
      </c>
      <c r="B22" s="23">
        <f>B11-B18</f>
        <v>12180515.54</v>
      </c>
      <c r="C22" s="23">
        <f>C11-C18</f>
        <v>-33997124.279999994</v>
      </c>
      <c r="D22" s="23">
        <f>D11-D18</f>
        <v>-37198563.34999999</v>
      </c>
      <c r="E22" s="27">
        <f>E11-E18</f>
        <v>7922741.710000008</v>
      </c>
    </row>
    <row r="23" spans="1:5" ht="19.5" customHeight="1">
      <c r="A23" s="17" t="s">
        <v>30</v>
      </c>
      <c r="B23" s="9">
        <v>374613729.71</v>
      </c>
      <c r="C23" s="9">
        <v>381912488.42</v>
      </c>
      <c r="D23" s="9">
        <v>391317881.43</v>
      </c>
      <c r="E23" s="10">
        <v>402803122.43</v>
      </c>
    </row>
    <row r="24" spans="1:5" ht="19.5" customHeight="1">
      <c r="A24" s="17" t="s">
        <v>31</v>
      </c>
      <c r="B24" s="24">
        <f>B11/B23</f>
        <v>0.09802073615514845</v>
      </c>
      <c r="C24" s="24">
        <f>C11/C23</f>
        <v>0.09777303571423232</v>
      </c>
      <c r="D24" s="24">
        <f>D11/D23</f>
        <v>0.09833085250126287</v>
      </c>
      <c r="E24" s="13">
        <f>E11/E23</f>
        <v>0.10332831818410987</v>
      </c>
    </row>
    <row r="25" spans="1:5" ht="19.5" customHeight="1">
      <c r="A25" s="17" t="s">
        <v>34</v>
      </c>
      <c r="B25" s="24">
        <f>B22/B23</f>
        <v>0.032514866845455216</v>
      </c>
      <c r="C25" s="24">
        <f>C22/C23</f>
        <v>-0.08901810050948737</v>
      </c>
      <c r="D25" s="24">
        <f>D22/D23</f>
        <v>-0.09505970750445802</v>
      </c>
      <c r="E25" s="13">
        <f>E22/E23</f>
        <v>0.019669017613876218</v>
      </c>
    </row>
    <row r="26" spans="1:5" ht="19.5" customHeight="1">
      <c r="A26" s="17" t="s">
        <v>32</v>
      </c>
      <c r="B26" s="9">
        <v>449536475.65</v>
      </c>
      <c r="C26" s="9">
        <v>458294986.1</v>
      </c>
      <c r="D26" s="9">
        <v>469581457.72</v>
      </c>
      <c r="E26" s="10">
        <v>483363746.92</v>
      </c>
    </row>
    <row r="27" spans="1:5" ht="19.5" customHeight="1">
      <c r="A27" s="17" t="s">
        <v>33</v>
      </c>
      <c r="B27" s="9">
        <v>404582829.09</v>
      </c>
      <c r="C27" s="9">
        <v>412465487.49</v>
      </c>
      <c r="D27" s="9">
        <v>422623311.94</v>
      </c>
      <c r="E27" s="10">
        <v>435027372.22</v>
      </c>
    </row>
    <row r="28" spans="1:5" ht="19.5" customHeight="1">
      <c r="A28" s="26" t="s">
        <v>60</v>
      </c>
      <c r="B28" s="9"/>
      <c r="C28" s="9"/>
      <c r="D28" s="9"/>
      <c r="E28" s="15"/>
    </row>
    <row r="29" spans="1:5" ht="19.5" customHeight="1">
      <c r="A29" s="17" t="s">
        <v>35</v>
      </c>
      <c r="B29" s="9">
        <f>SUM(B30+B31+B38+B41)</f>
        <v>36719913.64</v>
      </c>
      <c r="C29" s="9">
        <f>SUM(C30+C31+C38+C41)</f>
        <v>37340743.37</v>
      </c>
      <c r="D29" s="9">
        <f>SUM(D30+D31+D38+D41)</f>
        <v>38478620.88</v>
      </c>
      <c r="E29" s="10">
        <f>SUM(E30+E31+E38+E41)</f>
        <v>41620969.2</v>
      </c>
    </row>
    <row r="30" spans="1:5" ht="19.5" customHeight="1">
      <c r="A30" s="16" t="s">
        <v>36</v>
      </c>
      <c r="B30" s="9">
        <v>0</v>
      </c>
      <c r="C30" s="9">
        <v>0</v>
      </c>
      <c r="D30" s="9">
        <v>0</v>
      </c>
      <c r="E30" s="15">
        <v>0</v>
      </c>
    </row>
    <row r="31" spans="1:5" ht="19.5" customHeight="1">
      <c r="A31" s="16" t="s">
        <v>37</v>
      </c>
      <c r="B31" s="9">
        <f>SUM(B32+B33+B36+B37)</f>
        <v>818130.96</v>
      </c>
      <c r="C31" s="9">
        <f>SUM(C32:C33)</f>
        <v>746409.44</v>
      </c>
      <c r="D31" s="9">
        <f>SUM(D32:D33)</f>
        <v>746443.38</v>
      </c>
      <c r="E31" s="10">
        <f>SUM(E32:E33)</f>
        <v>662979.34</v>
      </c>
    </row>
    <row r="32" spans="1:5" ht="19.5" customHeight="1">
      <c r="A32" s="20" t="s">
        <v>38</v>
      </c>
      <c r="B32" s="9">
        <v>0</v>
      </c>
      <c r="C32" s="9">
        <v>0</v>
      </c>
      <c r="D32" s="9">
        <v>0</v>
      </c>
      <c r="E32" s="15">
        <v>0</v>
      </c>
    </row>
    <row r="33" spans="1:5" ht="19.5" customHeight="1">
      <c r="A33" s="20" t="s">
        <v>39</v>
      </c>
      <c r="B33" s="9">
        <f>SUM(B34:B35)</f>
        <v>818130.96</v>
      </c>
      <c r="C33" s="9">
        <f>SUM(C34:C35)</f>
        <v>746409.44</v>
      </c>
      <c r="D33" s="9">
        <f>SUM(D34:D35)</f>
        <v>746443.38</v>
      </c>
      <c r="E33" s="10">
        <f>SUM(E34:E35)</f>
        <v>662979.34</v>
      </c>
    </row>
    <row r="34" spans="1:5" ht="19.5" customHeight="1">
      <c r="A34" s="25" t="s">
        <v>40</v>
      </c>
      <c r="B34" s="9">
        <v>0</v>
      </c>
      <c r="C34" s="9">
        <v>0</v>
      </c>
      <c r="D34" s="9">
        <v>0</v>
      </c>
      <c r="E34" s="15">
        <v>0</v>
      </c>
    </row>
    <row r="35" spans="1:5" ht="19.5" customHeight="1">
      <c r="A35" s="25" t="s">
        <v>41</v>
      </c>
      <c r="B35" s="9">
        <v>818130.96</v>
      </c>
      <c r="C35" s="9">
        <v>746409.44</v>
      </c>
      <c r="D35" s="9">
        <v>746443.38</v>
      </c>
      <c r="E35" s="10">
        <v>662979.34</v>
      </c>
    </row>
    <row r="36" spans="1:5" ht="19.5" customHeight="1">
      <c r="A36" s="20" t="s">
        <v>42</v>
      </c>
      <c r="B36" s="9">
        <v>0</v>
      </c>
      <c r="C36" s="9">
        <v>0</v>
      </c>
      <c r="D36" s="9">
        <v>0</v>
      </c>
      <c r="E36" s="15">
        <v>0</v>
      </c>
    </row>
    <row r="37" spans="1:5" ht="19.5" customHeight="1">
      <c r="A37" s="20" t="s">
        <v>43</v>
      </c>
      <c r="B37" s="9">
        <v>0</v>
      </c>
      <c r="C37" s="9">
        <v>0</v>
      </c>
      <c r="D37" s="9">
        <v>0</v>
      </c>
      <c r="E37" s="15">
        <v>0</v>
      </c>
    </row>
    <row r="38" spans="1:5" ht="19.5" customHeight="1">
      <c r="A38" s="16" t="s">
        <v>44</v>
      </c>
      <c r="B38" s="9">
        <f>SUM(B39:B40)</f>
        <v>0</v>
      </c>
      <c r="C38" s="9">
        <f>SUM(C39:C40)</f>
        <v>0</v>
      </c>
      <c r="D38" s="9">
        <f>SUM(D39:D40)</f>
        <v>0</v>
      </c>
      <c r="E38" s="10">
        <f>SUM(E39:E40)</f>
        <v>0</v>
      </c>
    </row>
    <row r="39" spans="1:5" ht="19.5" customHeight="1">
      <c r="A39" s="20" t="s">
        <v>21</v>
      </c>
      <c r="B39" s="9">
        <v>0</v>
      </c>
      <c r="C39" s="9">
        <v>0</v>
      </c>
      <c r="D39" s="9">
        <v>0</v>
      </c>
      <c r="E39" s="15">
        <v>0</v>
      </c>
    </row>
    <row r="40" spans="1:5" ht="19.5" customHeight="1">
      <c r="A40" s="20" t="s">
        <v>22</v>
      </c>
      <c r="B40" s="9">
        <v>0</v>
      </c>
      <c r="C40" s="9">
        <v>0</v>
      </c>
      <c r="D40" s="9">
        <v>0</v>
      </c>
      <c r="E40" s="15">
        <v>0</v>
      </c>
    </row>
    <row r="41" spans="1:5" ht="19.5" customHeight="1">
      <c r="A41" s="16" t="s">
        <v>45</v>
      </c>
      <c r="B41" s="9">
        <v>35901782.68</v>
      </c>
      <c r="C41" s="9">
        <v>36594333.93</v>
      </c>
      <c r="D41" s="9">
        <v>37732177.5</v>
      </c>
      <c r="E41" s="10">
        <v>40957989.86</v>
      </c>
    </row>
    <row r="42" spans="1:5" ht="19.5" customHeight="1">
      <c r="A42" s="26" t="s">
        <v>61</v>
      </c>
      <c r="B42" s="9"/>
      <c r="C42" s="9"/>
      <c r="D42" s="9"/>
      <c r="E42" s="15"/>
    </row>
    <row r="43" spans="1:5" ht="19.5" customHeight="1">
      <c r="A43" s="17" t="s">
        <v>46</v>
      </c>
      <c r="B43" s="9">
        <v>0</v>
      </c>
      <c r="C43" s="9">
        <v>0</v>
      </c>
      <c r="D43" s="9">
        <v>0</v>
      </c>
      <c r="E43" s="15">
        <v>0</v>
      </c>
    </row>
    <row r="44" spans="1:5" ht="19.5" customHeight="1">
      <c r="A44" s="17" t="s">
        <v>47</v>
      </c>
      <c r="B44" s="9">
        <v>0</v>
      </c>
      <c r="C44" s="9">
        <v>0</v>
      </c>
      <c r="D44" s="9">
        <v>0</v>
      </c>
      <c r="E44" s="15">
        <v>0</v>
      </c>
    </row>
    <row r="45" spans="1:5" ht="19.5" customHeight="1">
      <c r="A45" s="17" t="s">
        <v>48</v>
      </c>
      <c r="B45" s="9">
        <v>0</v>
      </c>
      <c r="C45" s="9">
        <v>0</v>
      </c>
      <c r="D45" s="9">
        <v>0</v>
      </c>
      <c r="E45" s="15">
        <v>0</v>
      </c>
    </row>
    <row r="46" spans="1:5" ht="19.5" customHeight="1">
      <c r="A46" s="17" t="s">
        <v>49</v>
      </c>
      <c r="B46" s="9">
        <v>0</v>
      </c>
      <c r="C46" s="9">
        <v>0</v>
      </c>
      <c r="D46" s="9">
        <v>0</v>
      </c>
      <c r="E46" s="15">
        <v>0</v>
      </c>
    </row>
    <row r="47" spans="1:5" ht="19.5" customHeight="1">
      <c r="A47" s="17" t="s">
        <v>50</v>
      </c>
      <c r="B47" s="9">
        <v>685228.14</v>
      </c>
      <c r="C47" s="9">
        <v>2542813.77</v>
      </c>
      <c r="D47" s="9">
        <v>1800766.21</v>
      </c>
      <c r="E47" s="10">
        <v>904066</v>
      </c>
    </row>
    <row r="48" spans="1:5" ht="19.5" customHeight="1">
      <c r="A48" s="17" t="s">
        <v>51</v>
      </c>
      <c r="B48" s="9">
        <v>0</v>
      </c>
      <c r="C48" s="9">
        <v>0</v>
      </c>
      <c r="D48" s="9">
        <v>0</v>
      </c>
      <c r="E48" s="15">
        <v>0</v>
      </c>
    </row>
    <row r="49" spans="1:5" ht="19.5" customHeight="1">
      <c r="A49" s="26" t="s">
        <v>62</v>
      </c>
      <c r="B49" s="9"/>
      <c r="C49" s="9"/>
      <c r="D49" s="9"/>
      <c r="E49" s="15"/>
    </row>
    <row r="50" spans="1:5" ht="19.5" customHeight="1">
      <c r="A50" s="17" t="s">
        <v>52</v>
      </c>
      <c r="B50" s="9">
        <f>SUM(B51:B52)</f>
        <v>0</v>
      </c>
      <c r="C50" s="9">
        <f>SUM(C51:C52)</f>
        <v>0</v>
      </c>
      <c r="D50" s="9">
        <f>SUM(D51:D52)</f>
        <v>0</v>
      </c>
      <c r="E50" s="10">
        <f>SUM(E51:E52)</f>
        <v>0</v>
      </c>
    </row>
    <row r="51" spans="1:5" ht="19.5" customHeight="1">
      <c r="A51" s="16" t="s">
        <v>53</v>
      </c>
      <c r="B51" s="9">
        <v>0</v>
      </c>
      <c r="C51" s="9">
        <v>0</v>
      </c>
      <c r="D51" s="9">
        <v>0</v>
      </c>
      <c r="E51" s="15">
        <v>0</v>
      </c>
    </row>
    <row r="52" spans="1:5" ht="19.5" customHeight="1">
      <c r="A52" s="16" t="s">
        <v>54</v>
      </c>
      <c r="B52" s="9">
        <v>0</v>
      </c>
      <c r="C52" s="9">
        <v>0</v>
      </c>
      <c r="D52" s="9">
        <v>0</v>
      </c>
      <c r="E52" s="15">
        <v>0</v>
      </c>
    </row>
    <row r="53" spans="1:5" ht="19.5" customHeight="1">
      <c r="A53" s="17" t="s">
        <v>55</v>
      </c>
      <c r="B53" s="9">
        <f>B54+B55+B56-B57</f>
        <v>0</v>
      </c>
      <c r="C53" s="9">
        <f>SUM(C54:C57)</f>
        <v>0</v>
      </c>
      <c r="D53" s="9">
        <f>SUM(D54:D57)</f>
        <v>0</v>
      </c>
      <c r="E53" s="10">
        <f>SUM(E54:E57)</f>
        <v>0</v>
      </c>
    </row>
    <row r="54" spans="1:5" ht="19.5" customHeight="1">
      <c r="A54" s="16" t="s">
        <v>26</v>
      </c>
      <c r="B54" s="9">
        <v>0</v>
      </c>
      <c r="C54" s="9">
        <v>0</v>
      </c>
      <c r="D54" s="9">
        <v>0</v>
      </c>
      <c r="E54" s="15">
        <v>0</v>
      </c>
    </row>
    <row r="55" spans="1:5" ht="19.5" customHeight="1">
      <c r="A55" s="16" t="s">
        <v>56</v>
      </c>
      <c r="B55" s="9">
        <v>0</v>
      </c>
      <c r="C55" s="9">
        <v>0</v>
      </c>
      <c r="D55" s="9">
        <v>0</v>
      </c>
      <c r="E55" s="15">
        <v>0</v>
      </c>
    </row>
    <row r="56" spans="1:5" ht="19.5" customHeight="1">
      <c r="A56" s="16" t="s">
        <v>27</v>
      </c>
      <c r="B56" s="9">
        <v>0</v>
      </c>
      <c r="C56" s="9">
        <v>0</v>
      </c>
      <c r="D56" s="9">
        <v>0</v>
      </c>
      <c r="E56" s="15">
        <v>0</v>
      </c>
    </row>
    <row r="57" spans="1:5" ht="19.5" customHeight="1">
      <c r="A57" s="16" t="s">
        <v>57</v>
      </c>
      <c r="B57" s="9">
        <v>0</v>
      </c>
      <c r="C57" s="9">
        <v>0</v>
      </c>
      <c r="D57" s="9">
        <v>0</v>
      </c>
      <c r="E57" s="15">
        <v>0</v>
      </c>
    </row>
    <row r="58" spans="1:5" ht="19.5" customHeight="1">
      <c r="A58" s="17" t="s">
        <v>58</v>
      </c>
      <c r="B58" s="9">
        <v>0</v>
      </c>
      <c r="C58" s="9">
        <v>0</v>
      </c>
      <c r="D58" s="9">
        <v>0</v>
      </c>
      <c r="E58" s="15">
        <v>0</v>
      </c>
    </row>
    <row r="59" spans="1:5" ht="19.5" customHeight="1" thickBot="1">
      <c r="A59" s="28" t="s">
        <v>59</v>
      </c>
      <c r="B59" s="14">
        <f>B50-B53</f>
        <v>0</v>
      </c>
      <c r="C59" s="14">
        <f>C50-C53</f>
        <v>0</v>
      </c>
      <c r="D59" s="14">
        <f>D50-D53</f>
        <v>0</v>
      </c>
      <c r="E59" s="29">
        <f>E50-E53</f>
        <v>0</v>
      </c>
    </row>
    <row r="60" spans="1:5" ht="30" customHeight="1" thickTop="1">
      <c r="A60" s="35" t="s">
        <v>66</v>
      </c>
      <c r="B60" s="35"/>
      <c r="C60" s="35"/>
      <c r="D60" s="35"/>
      <c r="E60" s="35"/>
    </row>
    <row r="61" spans="1:5" ht="19.5" customHeight="1">
      <c r="A61" s="2"/>
      <c r="B61" s="2"/>
      <c r="C61" s="4"/>
      <c r="D61" s="4"/>
      <c r="E61" s="4"/>
    </row>
    <row r="62" ht="15" customHeight="1"/>
    <row r="63" spans="1:4" ht="15" customHeight="1">
      <c r="A63" s="8" t="s">
        <v>2</v>
      </c>
      <c r="B63" s="8"/>
      <c r="C63" s="32" t="s">
        <v>10</v>
      </c>
      <c r="D63" s="32"/>
    </row>
    <row r="64" spans="1:4" ht="15" customHeight="1">
      <c r="A64" s="8" t="s">
        <v>6</v>
      </c>
      <c r="B64" s="8"/>
      <c r="C64" s="32" t="s">
        <v>5</v>
      </c>
      <c r="D64" s="32"/>
    </row>
    <row r="65" spans="1:2" ht="15" customHeight="1">
      <c r="A65" s="8" t="s">
        <v>8</v>
      </c>
      <c r="B65" s="8"/>
    </row>
    <row r="66" ht="15" customHeight="1"/>
    <row r="67" ht="15" customHeight="1"/>
    <row r="68" ht="15" customHeight="1">
      <c r="A68" s="8" t="s">
        <v>3</v>
      </c>
    </row>
    <row r="69" spans="1:4" ht="12.75">
      <c r="A69" s="8" t="s">
        <v>7</v>
      </c>
      <c r="C69" s="32" t="s">
        <v>1</v>
      </c>
      <c r="D69" s="32"/>
    </row>
    <row r="70" spans="1:4" ht="12.75">
      <c r="A70" s="8" t="s">
        <v>9</v>
      </c>
      <c r="C70" s="32" t="s">
        <v>4</v>
      </c>
      <c r="D70" s="32"/>
    </row>
    <row r="71" spans="3:4" ht="15.75">
      <c r="C71" s="8"/>
      <c r="D71" s="2"/>
    </row>
    <row r="77" spans="3:5" ht="12.75">
      <c r="C77" s="8"/>
      <c r="D77" s="8"/>
      <c r="E77" s="8"/>
    </row>
    <row r="81" spans="1:5" ht="15.75">
      <c r="A81" s="8"/>
      <c r="B81" s="2"/>
      <c r="C81" s="8"/>
      <c r="D81" s="8"/>
      <c r="E81" s="8"/>
    </row>
  </sheetData>
  <sheetProtection selectLockedCells="1"/>
  <mergeCells count="11">
    <mergeCell ref="C69:D69"/>
    <mergeCell ref="C70:D70"/>
    <mergeCell ref="C64:D64"/>
    <mergeCell ref="A1:E1"/>
    <mergeCell ref="A2:E2"/>
    <mergeCell ref="B8:B9"/>
    <mergeCell ref="C8:E8"/>
    <mergeCell ref="A60:E60"/>
    <mergeCell ref="B7:E7"/>
    <mergeCell ref="A7:A9"/>
    <mergeCell ref="C63:D63"/>
  </mergeCells>
  <printOptions horizontalCentered="1"/>
  <pageMargins left="0" right="0" top="0.3937007874015748" bottom="0.3937007874015748" header="0.1968503937007874" footer="0.1968503937007874"/>
  <pageSetup fitToHeight="5" horizontalDpi="600" verticalDpi="600" orientation="portrait" paperSize="9" scale="71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2015-10-09T14:53:04Z</cp:lastPrinted>
  <dcterms:created xsi:type="dcterms:W3CDTF">2013-05-15T13:44:41Z</dcterms:created>
  <dcterms:modified xsi:type="dcterms:W3CDTF">2017-02-06T13:06:36Z</dcterms:modified>
  <cp:category/>
  <cp:version/>
  <cp:contentType/>
  <cp:contentStatus/>
</cp:coreProperties>
</file>