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35" windowHeight="9975" activeTab="0"/>
  </bookViews>
  <sheets>
    <sheet name="RCL-4º Bimestre 2015" sheetId="1" r:id="rId1"/>
  </sheets>
  <definedNames>
    <definedName name="_xlfn.SUMIFS" hidden="1">#NAME?</definedName>
    <definedName name="_xlnm.Print_Area" localSheetId="0">'RCL-4º Bimestre 2015'!$A$1:$O$41</definedName>
    <definedName name="Z_FED31D73_12BC_4C9A_9468_72952A34E245_.wvu.PrintArea" localSheetId="0" hidden="1">'RCL-4º Bimestre 2015'!$A$1:$O$42</definedName>
  </definedNames>
  <calcPr fullCalcOnLoad="1"/>
</workbook>
</file>

<file path=xl/sharedStrings.xml><?xml version="1.0" encoding="utf-8"?>
<sst xmlns="http://schemas.openxmlformats.org/spreadsheetml/2006/main" count="56" uniqueCount="54">
  <si>
    <t>RECEITA CORRENTE LÍQUIDA</t>
  </si>
  <si>
    <t>(Artigo 2º, Inciso IV e 53, Inciso I da LC. 101/00)</t>
  </si>
  <si>
    <t xml:space="preserve">ADMINISTRAÇÃO DIRETA, INDIRETA E FUNDACIONAL </t>
  </si>
  <si>
    <t>MUNICÍPIO DE ATIBAIA</t>
  </si>
  <si>
    <t>Valores expressos em R$</t>
  </si>
  <si>
    <t>RECEITAS CORRENTES</t>
  </si>
  <si>
    <t>MAIO</t>
  </si>
  <si>
    <t>JUNHO</t>
  </si>
  <si>
    <t>JULHO</t>
  </si>
  <si>
    <t>SETEMBRO</t>
  </si>
  <si>
    <t>OUTUBRO</t>
  </si>
  <si>
    <t>NOVEMBRO</t>
  </si>
  <si>
    <t>DEZEMBRO</t>
  </si>
  <si>
    <t>JANEIRO</t>
  </si>
  <si>
    <t>FEVEREIRO</t>
  </si>
  <si>
    <t>MARÇO</t>
  </si>
  <si>
    <t>Previsão atualizadada Exercício</t>
  </si>
  <si>
    <t xml:space="preserve">( - ) DEDUÇÕES </t>
  </si>
  <si>
    <t xml:space="preserve">    Contrib. Serv. Reg.Própr.Previdência</t>
  </si>
  <si>
    <t xml:space="preserve">    Compensação Financ.entre Reg. Prev.</t>
  </si>
  <si>
    <t xml:space="preserve">    FUNDEB</t>
  </si>
  <si>
    <t xml:space="preserve">    </t>
  </si>
  <si>
    <t>Saulo Pedroso de Souza</t>
  </si>
  <si>
    <t>Antonia Aparecida Cintra</t>
  </si>
  <si>
    <t>Rita de Cássia G. e Martins</t>
  </si>
  <si>
    <t>Prefeito Municipal</t>
  </si>
  <si>
    <t>Secret. Planej. e Finanças</t>
  </si>
  <si>
    <t>Gerente da Div. de Controladoria</t>
  </si>
  <si>
    <t>Ass. de Controle Interno</t>
  </si>
  <si>
    <t>CRC 1SP 199.780/O-0</t>
  </si>
  <si>
    <t>CRC 1SP 173.493/O-7</t>
  </si>
  <si>
    <t>Márcia Helena Ruttul Aguirra</t>
  </si>
  <si>
    <t>4º BIMESTRE DE 2015</t>
  </si>
  <si>
    <t>IPTU</t>
  </si>
  <si>
    <t>Receita Tributária</t>
  </si>
  <si>
    <t>Receita de Contribuições</t>
  </si>
  <si>
    <t>Receita Patrimonial</t>
  </si>
  <si>
    <t>Transferências Correntes</t>
  </si>
  <si>
    <t>Outras Receitas Correntes</t>
  </si>
  <si>
    <t>ISS</t>
  </si>
  <si>
    <t>ITBI</t>
  </si>
  <si>
    <t>IRRF</t>
  </si>
  <si>
    <t>Outras Receitas Tributárias</t>
  </si>
  <si>
    <t>ABRIL</t>
  </si>
  <si>
    <t>MÊS DE REF: AGOSTO</t>
  </si>
  <si>
    <t>TOTAL DOS ULTIMOS 12 MESES</t>
  </si>
  <si>
    <t>Cota Parte do FPM</t>
  </si>
  <si>
    <t>Cota Parte do IPVA</t>
  </si>
  <si>
    <t>Cota Parte do ICMS</t>
  </si>
  <si>
    <t>Cota Parte do ITR</t>
  </si>
  <si>
    <t>Transferência da LC 87/1996</t>
  </si>
  <si>
    <t>Transferência da LC 61/1989</t>
  </si>
  <si>
    <t>Transferências dp FUNDEB</t>
  </si>
  <si>
    <t>Outras Transferências Correntes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</si>
</sst>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8"/>
      <color indexed="21"/>
      <name val="Arial"/>
      <family val="2"/>
    </font>
    <font>
      <b/>
      <sz val="9"/>
      <color indexed="9"/>
      <name val="Arial"/>
      <family val="2"/>
    </font>
    <font>
      <b/>
      <i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sz val="14"/>
      <color rgb="FF005F89"/>
      <name val="Arial"/>
      <family val="2"/>
    </font>
    <font>
      <b/>
      <sz val="12"/>
      <color rgb="FF005F89"/>
      <name val="Arial"/>
      <family val="2"/>
    </font>
    <font>
      <b/>
      <sz val="9"/>
      <color theme="0"/>
      <name val="Arial"/>
      <family val="2"/>
    </font>
    <font>
      <b/>
      <sz val="18"/>
      <color rgb="FF005F8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CC2E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>
        <color indexed="63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>
        <color indexed="63"/>
      </bottom>
    </border>
    <border>
      <left style="thick">
        <color rgb="FFE5E5E5"/>
      </left>
      <right style="thin">
        <color rgb="FFE5E5E5"/>
      </right>
      <top>
        <color indexed="63"/>
      </top>
      <bottom style="thin">
        <color rgb="FFE5E5E5"/>
      </bottom>
    </border>
  </borders>
  <cellStyleXfs count="69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3" fillId="0" borderId="0" xfId="53" applyFont="1" applyAlignment="1" applyProtection="1">
      <alignment vertical="center"/>
      <protection hidden="1"/>
    </xf>
    <xf numFmtId="0" fontId="0" fillId="0" borderId="0" xfId="53" applyFont="1" applyAlignment="1" applyProtection="1">
      <alignment vertical="center"/>
      <protection hidden="1"/>
    </xf>
    <xf numFmtId="0" fontId="4" fillId="0" borderId="0" xfId="53" applyFont="1" applyAlignment="1" applyProtection="1">
      <alignment horizontal="right" vertical="center"/>
      <protection hidden="1"/>
    </xf>
    <xf numFmtId="0" fontId="47" fillId="0" borderId="0" xfId="0" applyFont="1" applyAlignment="1" applyProtection="1">
      <alignment vertical="center"/>
      <protection hidden="1"/>
    </xf>
    <xf numFmtId="0" fontId="48" fillId="0" borderId="0" xfId="0" applyFont="1" applyAlignment="1" applyProtection="1">
      <alignment vertical="center"/>
      <protection hidden="1"/>
    </xf>
    <xf numFmtId="0" fontId="49" fillId="0" borderId="0" xfId="53" applyFont="1" applyAlignment="1" applyProtection="1">
      <alignment vertical="center"/>
      <protection hidden="1"/>
    </xf>
    <xf numFmtId="0" fontId="50" fillId="0" borderId="0" xfId="53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5" fillId="32" borderId="10" xfId="53" applyFont="1" applyFill="1" applyBorder="1" applyAlignment="1" applyProtection="1">
      <alignment vertical="center"/>
      <protection hidden="1"/>
    </xf>
    <xf numFmtId="43" fontId="5" fillId="32" borderId="11" xfId="53" applyNumberFormat="1" applyFont="1" applyFill="1" applyBorder="1" applyAlignment="1" applyProtection="1">
      <alignment vertical="center"/>
      <protection hidden="1"/>
    </xf>
    <xf numFmtId="43" fontId="6" fillId="0" borderId="11" xfId="53" applyNumberFormat="1" applyFont="1" applyBorder="1" applyAlignment="1" applyProtection="1">
      <alignment vertical="center"/>
      <protection hidden="1"/>
    </xf>
    <xf numFmtId="43" fontId="6" fillId="0" borderId="11" xfId="53" applyNumberFormat="1" applyFont="1" applyBorder="1" applyAlignment="1" applyProtection="1">
      <alignment vertical="center"/>
      <protection locked="0"/>
    </xf>
    <xf numFmtId="43" fontId="6" fillId="0" borderId="12" xfId="53" applyNumberFormat="1" applyFont="1" applyFill="1" applyBorder="1" applyAlignment="1" applyProtection="1">
      <alignment vertical="center"/>
      <protection locked="0"/>
    </xf>
    <xf numFmtId="0" fontId="6" fillId="0" borderId="10" xfId="53" applyFont="1" applyBorder="1" applyAlignment="1" applyProtection="1">
      <alignment vertical="center"/>
      <protection hidden="1"/>
    </xf>
    <xf numFmtId="0" fontId="5" fillId="32" borderId="13" xfId="53" applyFont="1" applyFill="1" applyBorder="1" applyAlignment="1" applyProtection="1">
      <alignment vertical="center"/>
      <protection hidden="1"/>
    </xf>
    <xf numFmtId="43" fontId="5" fillId="32" borderId="14" xfId="53" applyNumberFormat="1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51" fillId="33" borderId="15" xfId="53" applyFont="1" applyFill="1" applyBorder="1" applyAlignment="1" applyProtection="1">
      <alignment horizontal="center" vertical="center" wrapText="1"/>
      <protection hidden="1"/>
    </xf>
    <xf numFmtId="0" fontId="51" fillId="33" borderId="11" xfId="53" applyFont="1" applyFill="1" applyBorder="1" applyAlignment="1" applyProtection="1">
      <alignment horizontal="center" vertical="center" wrapText="1"/>
      <protection hidden="1"/>
    </xf>
    <xf numFmtId="0" fontId="51" fillId="33" borderId="16" xfId="53" applyFont="1" applyFill="1" applyBorder="1" applyAlignment="1" applyProtection="1">
      <alignment horizontal="center" vertical="center" wrapText="1"/>
      <protection hidden="1"/>
    </xf>
    <xf numFmtId="0" fontId="51" fillId="33" borderId="12" xfId="53" applyFont="1" applyFill="1" applyBorder="1" applyAlignment="1" applyProtection="1">
      <alignment horizontal="center" vertical="center" wrapText="1"/>
      <protection hidden="1"/>
    </xf>
    <xf numFmtId="0" fontId="52" fillId="0" borderId="0" xfId="53" applyFont="1" applyAlignment="1" applyProtection="1">
      <alignment horizontal="center" vertical="center"/>
      <protection hidden="1"/>
    </xf>
    <xf numFmtId="0" fontId="49" fillId="0" borderId="0" xfId="53" applyFont="1" applyAlignment="1" applyProtection="1">
      <alignment horizontal="center" vertical="center"/>
      <protection hidden="1"/>
    </xf>
    <xf numFmtId="43" fontId="29" fillId="0" borderId="11" xfId="53" applyNumberFormat="1" applyFont="1" applyBorder="1" applyAlignment="1" applyProtection="1">
      <alignment vertical="center"/>
      <protection hidden="1"/>
    </xf>
    <xf numFmtId="0" fontId="29" fillId="0" borderId="10" xfId="53" applyFont="1" applyBorder="1" applyAlignment="1" applyProtection="1">
      <alignment horizontal="left" vertical="center" indent="1"/>
      <protection hidden="1"/>
    </xf>
    <xf numFmtId="0" fontId="6" fillId="0" borderId="10" xfId="53" applyFont="1" applyBorder="1" applyAlignment="1" applyProtection="1">
      <alignment horizontal="left" vertical="center" indent="2"/>
      <protection hidden="1"/>
    </xf>
    <xf numFmtId="43" fontId="5" fillId="0" borderId="11" xfId="53" applyNumberFormat="1" applyFont="1" applyBorder="1" applyAlignment="1" applyProtection="1">
      <alignment vertical="center"/>
      <protection hidden="1"/>
    </xf>
    <xf numFmtId="43" fontId="6" fillId="0" borderId="17" xfId="53" applyNumberFormat="1" applyFont="1" applyBorder="1" applyAlignment="1" applyProtection="1">
      <alignment vertical="center"/>
      <protection hidden="1"/>
    </xf>
    <xf numFmtId="0" fontId="51" fillId="33" borderId="18" xfId="53" applyFont="1" applyFill="1" applyBorder="1" applyAlignment="1" applyProtection="1">
      <alignment horizontal="center" vertical="center" wrapText="1"/>
      <protection hidden="1"/>
    </xf>
    <xf numFmtId="0" fontId="51" fillId="33" borderId="19" xfId="53" applyFont="1" applyFill="1" applyBorder="1" applyAlignment="1" applyProtection="1">
      <alignment horizontal="center" vertical="center" wrapText="1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showGridLines="0" tabSelected="1" zoomScalePageLayoutView="0" workbookViewId="0" topLeftCell="A1">
      <selection activeCell="H39" sqref="H39"/>
    </sheetView>
  </sheetViews>
  <sheetFormatPr defaultColWidth="9.140625" defaultRowHeight="12.75"/>
  <cols>
    <col min="1" max="1" width="40.7109375" style="1" customWidth="1"/>
    <col min="2" max="15" width="14.7109375" style="1" customWidth="1"/>
    <col min="16" max="16384" width="9.140625" style="1" customWidth="1"/>
  </cols>
  <sheetData>
    <row r="1" spans="1:15" ht="23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18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8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ht="18">
      <c r="A4" s="7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18">
      <c r="A5" s="7" t="s">
        <v>32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ht="15.75" thickBo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4" t="s">
        <v>4</v>
      </c>
    </row>
    <row r="7" spans="1:15" ht="19.5" customHeight="1" thickTop="1">
      <c r="A7" s="30" t="s">
        <v>5</v>
      </c>
      <c r="B7" s="19" t="s">
        <v>9</v>
      </c>
      <c r="C7" s="19" t="s">
        <v>10</v>
      </c>
      <c r="D7" s="19" t="s">
        <v>11</v>
      </c>
      <c r="E7" s="19" t="s">
        <v>12</v>
      </c>
      <c r="F7" s="19" t="s">
        <v>13</v>
      </c>
      <c r="G7" s="19" t="s">
        <v>14</v>
      </c>
      <c r="H7" s="19" t="s">
        <v>15</v>
      </c>
      <c r="I7" s="19" t="s">
        <v>43</v>
      </c>
      <c r="J7" s="19" t="s">
        <v>6</v>
      </c>
      <c r="K7" s="19" t="s">
        <v>7</v>
      </c>
      <c r="L7" s="19" t="s">
        <v>8</v>
      </c>
      <c r="M7" s="19" t="s">
        <v>44</v>
      </c>
      <c r="N7" s="19" t="s">
        <v>45</v>
      </c>
      <c r="O7" s="21" t="s">
        <v>16</v>
      </c>
    </row>
    <row r="8" spans="1:15" ht="19.5" customHeight="1">
      <c r="A8" s="31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2"/>
    </row>
    <row r="9" spans="1:15" ht="19.5" customHeight="1">
      <c r="A9" s="10" t="s">
        <v>5</v>
      </c>
      <c r="B9" s="11">
        <f>SUM(B10+B16+B17+B18+B27)</f>
        <v>30074029.070000008</v>
      </c>
      <c r="C9" s="11">
        <f>SUM(C10+C16+C17+C18+C27)</f>
        <v>27230030.34</v>
      </c>
      <c r="D9" s="11">
        <f>SUM(D10+D16+D17+D18+D27)</f>
        <v>29049045.720000003</v>
      </c>
      <c r="E9" s="11">
        <f>SUM(E10+E16+E17+E18+E27)</f>
        <v>35425738.93</v>
      </c>
      <c r="F9" s="11">
        <f>SUM(F10+F16+F17+F18+F27)</f>
        <v>42852284.86</v>
      </c>
      <c r="G9" s="11">
        <f>SUM(G10+G16+G17+G18+G27)</f>
        <v>32455357.46</v>
      </c>
      <c r="H9" s="11">
        <f>SUM(H10+H16+H17+H18+H27)</f>
        <v>57356700.000000015</v>
      </c>
      <c r="I9" s="11">
        <f>SUM(I10+I16+I17+I18+I27)</f>
        <v>28784865.560000002</v>
      </c>
      <c r="J9" s="11">
        <f>SUM(J10+J16+J17+J18+J27)</f>
        <v>31159457.449999996</v>
      </c>
      <c r="K9" s="11">
        <f>SUM(K10+K16+K17+K18+K27)</f>
        <v>32101865.3</v>
      </c>
      <c r="L9" s="11">
        <f>SUM(L10+L16+L17+L18+L27)</f>
        <v>27591388.819999997</v>
      </c>
      <c r="M9" s="11">
        <f>SUM(M10+M16+M17+M18+M27)</f>
        <v>29331991.61</v>
      </c>
      <c r="N9" s="11">
        <f>SUM(N10+N16+N17+N18+N27)</f>
        <v>403412755.12</v>
      </c>
      <c r="O9" s="11">
        <f>SUM(O10+O16+O17+O18+O27)</f>
        <v>420315947.57</v>
      </c>
    </row>
    <row r="10" spans="1:15" ht="19.5" customHeight="1">
      <c r="A10" s="26" t="s">
        <v>34</v>
      </c>
      <c r="B10" s="25">
        <f>SUM(B11:B15)</f>
        <v>9086637.780000001</v>
      </c>
      <c r="C10" s="25">
        <f>SUM(C11:C15)</f>
        <v>9195922.92</v>
      </c>
      <c r="D10" s="25">
        <f>SUM(D11:D15)</f>
        <v>9244888.03</v>
      </c>
      <c r="E10" s="25">
        <f>SUM(E11:E15)</f>
        <v>11183619.67</v>
      </c>
      <c r="F10" s="25">
        <f>SUM(F11:F15)</f>
        <v>10735656.399999999</v>
      </c>
      <c r="G10" s="25">
        <f>SUM(G11:G15)</f>
        <v>10506693.820000002</v>
      </c>
      <c r="H10" s="25">
        <f>SUM(H11:H15)</f>
        <v>29670598.640000004</v>
      </c>
      <c r="I10" s="25">
        <f>SUM(I11:I15)</f>
        <v>9651653.069999998</v>
      </c>
      <c r="J10" s="25">
        <f>SUM(J11:J15)</f>
        <v>10331768.159999998</v>
      </c>
      <c r="K10" s="25">
        <f>SUM(K11:K15)</f>
        <v>9499896.53</v>
      </c>
      <c r="L10" s="25">
        <f>SUM(L11:L15)</f>
        <v>9450068.579999998</v>
      </c>
      <c r="M10" s="25">
        <f>SUM(M11:M15)</f>
        <v>9383315.9</v>
      </c>
      <c r="N10" s="25">
        <f>SUM(B10:M10)</f>
        <v>137940719.5</v>
      </c>
      <c r="O10" s="25">
        <f>SUM(O11:O15)</f>
        <v>146529870</v>
      </c>
    </row>
    <row r="11" spans="1:15" ht="19.5" customHeight="1">
      <c r="A11" s="27" t="s">
        <v>33</v>
      </c>
      <c r="B11" s="12">
        <v>3014180.97</v>
      </c>
      <c r="C11" s="12">
        <v>3015996.73</v>
      </c>
      <c r="D11" s="12">
        <v>2783029.16</v>
      </c>
      <c r="E11" s="12">
        <v>4046000.86</v>
      </c>
      <c r="F11" s="12">
        <v>5275522.7</v>
      </c>
      <c r="G11" s="12">
        <v>5694068.35</v>
      </c>
      <c r="H11" s="12">
        <v>23557371.6</v>
      </c>
      <c r="I11" s="12">
        <v>3666841.52</v>
      </c>
      <c r="J11" s="12">
        <v>3512051.17</v>
      </c>
      <c r="K11" s="12">
        <v>3742834.68</v>
      </c>
      <c r="L11" s="13">
        <v>3396819.12</v>
      </c>
      <c r="M11" s="13">
        <v>3230625.51</v>
      </c>
      <c r="N11" s="28">
        <f>SUM(B11:M11)</f>
        <v>64935342.37</v>
      </c>
      <c r="O11" s="14">
        <v>65306470</v>
      </c>
    </row>
    <row r="12" spans="1:15" ht="19.5" customHeight="1">
      <c r="A12" s="27" t="s">
        <v>39</v>
      </c>
      <c r="B12" s="12">
        <v>3585035.89</v>
      </c>
      <c r="C12" s="12">
        <v>3800894.13</v>
      </c>
      <c r="D12" s="12">
        <v>3681684.98</v>
      </c>
      <c r="E12" s="12">
        <v>4053170.62</v>
      </c>
      <c r="F12" s="12">
        <v>3970421.06</v>
      </c>
      <c r="G12" s="12">
        <v>3286911.91</v>
      </c>
      <c r="H12" s="12">
        <v>3727997.98</v>
      </c>
      <c r="I12" s="12">
        <v>3822814.09</v>
      </c>
      <c r="J12" s="12">
        <v>3647978.3</v>
      </c>
      <c r="K12" s="12">
        <v>3367805.86</v>
      </c>
      <c r="L12" s="13">
        <v>3521792.47</v>
      </c>
      <c r="M12" s="13">
        <v>3880239.99</v>
      </c>
      <c r="N12" s="28">
        <f>SUM(B12:M12)</f>
        <v>44346747.28</v>
      </c>
      <c r="O12" s="14">
        <v>40779600</v>
      </c>
    </row>
    <row r="13" spans="1:15" ht="19.5" customHeight="1">
      <c r="A13" s="27" t="s">
        <v>40</v>
      </c>
      <c r="B13" s="12">
        <v>1158910.74</v>
      </c>
      <c r="C13" s="12">
        <v>1018417.06</v>
      </c>
      <c r="D13" s="12">
        <v>899450.26</v>
      </c>
      <c r="E13" s="12">
        <v>1476506.91</v>
      </c>
      <c r="F13" s="12">
        <v>526834.76</v>
      </c>
      <c r="G13" s="12">
        <v>621910.88</v>
      </c>
      <c r="H13" s="12">
        <v>1022157.25</v>
      </c>
      <c r="I13" s="12">
        <v>880616.56</v>
      </c>
      <c r="J13" s="12">
        <v>1062727.48</v>
      </c>
      <c r="K13" s="12">
        <v>1162879.63</v>
      </c>
      <c r="L13" s="13">
        <v>817202.85</v>
      </c>
      <c r="M13" s="13">
        <v>785527.22</v>
      </c>
      <c r="N13" s="28">
        <f>SUM(B13:M13)</f>
        <v>11433141.600000001</v>
      </c>
      <c r="O13" s="14">
        <v>12500000</v>
      </c>
    </row>
    <row r="14" spans="1:15" ht="19.5" customHeight="1">
      <c r="A14" s="27" t="s">
        <v>41</v>
      </c>
      <c r="B14" s="12">
        <v>732428.86</v>
      </c>
      <c r="C14" s="12">
        <v>800765.22</v>
      </c>
      <c r="D14" s="12">
        <v>1364257.26</v>
      </c>
      <c r="E14" s="12">
        <v>929721.52</v>
      </c>
      <c r="F14" s="12">
        <v>675699.86</v>
      </c>
      <c r="G14" s="12">
        <v>684590.47</v>
      </c>
      <c r="H14" s="12">
        <v>739066.87</v>
      </c>
      <c r="I14" s="12">
        <v>732791.21</v>
      </c>
      <c r="J14" s="12">
        <v>751756.85</v>
      </c>
      <c r="K14" s="12">
        <v>716136.25</v>
      </c>
      <c r="L14" s="13">
        <v>1115072.85</v>
      </c>
      <c r="M14" s="13">
        <v>836951.69</v>
      </c>
      <c r="N14" s="28">
        <f>SUM(B14:M14)</f>
        <v>10079238.909999998</v>
      </c>
      <c r="O14" s="14">
        <v>9116800</v>
      </c>
    </row>
    <row r="15" spans="1:15" ht="19.5" customHeight="1">
      <c r="A15" s="27" t="s">
        <v>42</v>
      </c>
      <c r="B15" s="12">
        <v>596081.32</v>
      </c>
      <c r="C15" s="12">
        <v>559849.78</v>
      </c>
      <c r="D15" s="12">
        <v>516466.37</v>
      </c>
      <c r="E15" s="12">
        <v>678219.76</v>
      </c>
      <c r="F15" s="12">
        <v>287178.02</v>
      </c>
      <c r="G15" s="12">
        <v>219212.21</v>
      </c>
      <c r="H15" s="12">
        <v>624004.94</v>
      </c>
      <c r="I15" s="12">
        <v>548589.69</v>
      </c>
      <c r="J15" s="12">
        <v>1357254.36</v>
      </c>
      <c r="K15" s="12">
        <v>510240.11</v>
      </c>
      <c r="L15" s="13">
        <v>599181.29</v>
      </c>
      <c r="M15" s="13">
        <v>649971.49</v>
      </c>
      <c r="N15" s="28">
        <f>SUM(B15:M15)</f>
        <v>7146249.340000001</v>
      </c>
      <c r="O15" s="14">
        <v>18827000</v>
      </c>
    </row>
    <row r="16" spans="1:15" ht="19.5" customHeight="1">
      <c r="A16" s="26" t="s">
        <v>35</v>
      </c>
      <c r="B16" s="25">
        <v>314495.69</v>
      </c>
      <c r="C16" s="25">
        <v>345256</v>
      </c>
      <c r="D16" s="25">
        <v>407920.96</v>
      </c>
      <c r="E16" s="25">
        <v>413797.63</v>
      </c>
      <c r="F16" s="25">
        <v>481335.31</v>
      </c>
      <c r="G16" s="25">
        <v>448239.82</v>
      </c>
      <c r="H16" s="25">
        <v>432005.35</v>
      </c>
      <c r="I16" s="25">
        <v>497581.86</v>
      </c>
      <c r="J16" s="25">
        <v>492750.38</v>
      </c>
      <c r="K16" s="25">
        <v>509618.51</v>
      </c>
      <c r="L16" s="25">
        <v>512957.22</v>
      </c>
      <c r="M16" s="25">
        <v>559331.55</v>
      </c>
      <c r="N16" s="25">
        <f>SUM(B16:M16)</f>
        <v>5415290.279999999</v>
      </c>
      <c r="O16" s="25">
        <v>6414200</v>
      </c>
    </row>
    <row r="17" spans="1:15" ht="19.5" customHeight="1">
      <c r="A17" s="26" t="s">
        <v>36</v>
      </c>
      <c r="B17" s="25">
        <v>482423.71</v>
      </c>
      <c r="C17" s="25">
        <v>468670.4</v>
      </c>
      <c r="D17" s="25">
        <v>387891.81</v>
      </c>
      <c r="E17" s="25">
        <v>368783.66</v>
      </c>
      <c r="F17" s="25">
        <v>337371.15</v>
      </c>
      <c r="G17" s="25">
        <v>352242.03</v>
      </c>
      <c r="H17" s="25">
        <v>479881.11</v>
      </c>
      <c r="I17" s="25">
        <v>504832.38</v>
      </c>
      <c r="J17" s="25">
        <v>520690.21</v>
      </c>
      <c r="K17" s="25">
        <v>531879.43</v>
      </c>
      <c r="L17" s="25">
        <v>509368.77</v>
      </c>
      <c r="M17" s="25">
        <v>485609.78</v>
      </c>
      <c r="N17" s="25">
        <f>SUM(B17:M17)</f>
        <v>5429644.44</v>
      </c>
      <c r="O17" s="25">
        <v>3895070</v>
      </c>
    </row>
    <row r="18" spans="1:15" ht="19.5" customHeight="1">
      <c r="A18" s="26" t="s">
        <v>37</v>
      </c>
      <c r="B18" s="25">
        <f>SUM(B19:B26)</f>
        <v>18863589.220000003</v>
      </c>
      <c r="C18" s="25">
        <f>SUM(C19:C26)</f>
        <v>16038813.870000001</v>
      </c>
      <c r="D18" s="25">
        <f>SUM(D19:D26)</f>
        <v>17865957.450000003</v>
      </c>
      <c r="E18" s="25">
        <f>SUM(E19:E26)</f>
        <v>21195481.84</v>
      </c>
      <c r="F18" s="25">
        <f>SUM(F19:F26)</f>
        <v>30320683.65</v>
      </c>
      <c r="G18" s="25">
        <f>SUM(G19:G26)</f>
        <v>20201179.49</v>
      </c>
      <c r="H18" s="25">
        <f>SUM(H19:H26)</f>
        <v>25528726.450000003</v>
      </c>
      <c r="I18" s="25">
        <f>SUM(I19:I26)</f>
        <v>17040331.330000002</v>
      </c>
      <c r="J18" s="25">
        <f>SUM(J19:J26)</f>
        <v>18690287.409999996</v>
      </c>
      <c r="K18" s="25">
        <f>SUM(K19:K26)</f>
        <v>20152776.28</v>
      </c>
      <c r="L18" s="25">
        <f>SUM(L19:L26)</f>
        <v>15897261.78</v>
      </c>
      <c r="M18" s="25">
        <f>SUM(M19:M26)</f>
        <v>17578501.61</v>
      </c>
      <c r="N18" s="25">
        <f>SUM(B18:M18)</f>
        <v>239373590.38</v>
      </c>
      <c r="O18" s="25">
        <f>SUM(O19:O26)</f>
        <v>248880765.89</v>
      </c>
    </row>
    <row r="19" spans="1:15" ht="19.5" customHeight="1">
      <c r="A19" s="27" t="s">
        <v>46</v>
      </c>
      <c r="B19" s="12">
        <v>2637930.63</v>
      </c>
      <c r="C19" s="12">
        <v>2493116.1</v>
      </c>
      <c r="D19" s="12">
        <v>3299957.98</v>
      </c>
      <c r="E19" s="12">
        <v>5307672.25</v>
      </c>
      <c r="F19" s="12">
        <v>4045074.81</v>
      </c>
      <c r="G19" s="12">
        <v>4129237.7</v>
      </c>
      <c r="H19" s="12">
        <v>3007543.16</v>
      </c>
      <c r="I19" s="12">
        <v>3245936</v>
      </c>
      <c r="J19" s="12">
        <v>3991595.84</v>
      </c>
      <c r="K19" s="12">
        <v>3473093.06</v>
      </c>
      <c r="L19" s="12">
        <v>3042314.78</v>
      </c>
      <c r="M19" s="12">
        <v>3007802.29</v>
      </c>
      <c r="N19" s="28">
        <f>SUM(B19:M19)</f>
        <v>41681274.6</v>
      </c>
      <c r="O19" s="29">
        <v>41265300</v>
      </c>
    </row>
    <row r="20" spans="1:15" ht="19.5" customHeight="1">
      <c r="A20" s="27" t="s">
        <v>48</v>
      </c>
      <c r="B20" s="12">
        <v>8095144.51</v>
      </c>
      <c r="C20" s="12">
        <v>6104793.45</v>
      </c>
      <c r="D20" s="12">
        <v>6713509.24</v>
      </c>
      <c r="E20" s="12">
        <v>8119850.94</v>
      </c>
      <c r="F20" s="12">
        <v>7096456.78</v>
      </c>
      <c r="G20" s="12">
        <v>5282859.15</v>
      </c>
      <c r="H20" s="12">
        <v>9665576.82</v>
      </c>
      <c r="I20" s="12">
        <v>6091704.86</v>
      </c>
      <c r="J20" s="12">
        <v>6804398.29</v>
      </c>
      <c r="K20" s="12">
        <v>8335420.61</v>
      </c>
      <c r="L20" s="12">
        <v>6209669.59</v>
      </c>
      <c r="M20" s="12">
        <v>6747617.16</v>
      </c>
      <c r="N20" s="28">
        <f>SUM(B20:M20)</f>
        <v>85267001.4</v>
      </c>
      <c r="O20" s="29">
        <v>92362000</v>
      </c>
    </row>
    <row r="21" spans="1:15" ht="19.5" customHeight="1">
      <c r="A21" s="27" t="s">
        <v>47</v>
      </c>
      <c r="B21" s="12">
        <v>1213635.76</v>
      </c>
      <c r="C21" s="12">
        <v>1071303.56</v>
      </c>
      <c r="D21" s="12">
        <v>666294.59</v>
      </c>
      <c r="E21" s="12">
        <v>966994.29</v>
      </c>
      <c r="F21" s="12">
        <v>10095888.88</v>
      </c>
      <c r="G21" s="12">
        <v>4865170.31</v>
      </c>
      <c r="H21" s="12">
        <v>4537028.32</v>
      </c>
      <c r="I21" s="12">
        <v>965336.23</v>
      </c>
      <c r="J21" s="12">
        <v>1016245.08</v>
      </c>
      <c r="K21" s="12">
        <v>1194769.73</v>
      </c>
      <c r="L21" s="12">
        <v>938231.06</v>
      </c>
      <c r="M21" s="12">
        <v>913653.19</v>
      </c>
      <c r="N21" s="28">
        <f>SUM(B21:M21)</f>
        <v>28444551</v>
      </c>
      <c r="O21" s="29">
        <v>27936200</v>
      </c>
    </row>
    <row r="22" spans="1:15" ht="19.5" customHeight="1">
      <c r="A22" s="27" t="s">
        <v>49</v>
      </c>
      <c r="B22" s="12">
        <v>17276.99</v>
      </c>
      <c r="C22" s="12">
        <v>48052.9</v>
      </c>
      <c r="D22" s="12">
        <v>5171.61</v>
      </c>
      <c r="E22" s="12">
        <v>2733.77</v>
      </c>
      <c r="F22" s="12">
        <v>485.68</v>
      </c>
      <c r="G22" s="12">
        <v>904.38</v>
      </c>
      <c r="H22" s="12">
        <v>1222.98</v>
      </c>
      <c r="I22" s="12">
        <v>1197.72</v>
      </c>
      <c r="J22" s="12">
        <v>4321.42</v>
      </c>
      <c r="K22" s="12">
        <v>1657.55</v>
      </c>
      <c r="L22" s="12">
        <v>3280.99</v>
      </c>
      <c r="M22" s="12">
        <v>9810.73</v>
      </c>
      <c r="N22" s="28">
        <f>SUM(B22:M22)</f>
        <v>96116.72</v>
      </c>
      <c r="O22" s="29">
        <v>101600</v>
      </c>
    </row>
    <row r="23" spans="1:15" ht="19.5" customHeight="1">
      <c r="A23" s="27" t="s">
        <v>50</v>
      </c>
      <c r="B23" s="12">
        <v>34486.65</v>
      </c>
      <c r="C23" s="12">
        <v>34486.65</v>
      </c>
      <c r="D23" s="12">
        <v>34486.65</v>
      </c>
      <c r="E23" s="12">
        <v>68973.3</v>
      </c>
      <c r="F23" s="12">
        <v>0</v>
      </c>
      <c r="G23" s="12">
        <v>0</v>
      </c>
      <c r="H23" s="12">
        <v>0</v>
      </c>
      <c r="I23" s="12">
        <v>140982.67</v>
      </c>
      <c r="J23" s="12">
        <v>35245.67</v>
      </c>
      <c r="K23" s="12">
        <v>35245.67</v>
      </c>
      <c r="L23" s="12">
        <v>35245.67</v>
      </c>
      <c r="M23" s="12">
        <v>35245.67</v>
      </c>
      <c r="N23" s="28">
        <f>SUM(B23:M23)</f>
        <v>454398.6</v>
      </c>
      <c r="O23" s="29">
        <v>401500</v>
      </c>
    </row>
    <row r="24" spans="1:15" ht="19.5" customHeight="1">
      <c r="A24" s="27" t="s">
        <v>51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28">
        <f>SUM(B24:M24)</f>
        <v>0</v>
      </c>
      <c r="O24" s="29">
        <v>0</v>
      </c>
    </row>
    <row r="25" spans="1:15" ht="19.5" customHeight="1">
      <c r="A25" s="27" t="s">
        <v>52</v>
      </c>
      <c r="B25" s="12">
        <v>4419397.45</v>
      </c>
      <c r="C25" s="12">
        <v>3387756.03</v>
      </c>
      <c r="D25" s="12">
        <v>3684529.89</v>
      </c>
      <c r="E25" s="12">
        <v>4468743.25</v>
      </c>
      <c r="F25" s="12">
        <v>5367044.44</v>
      </c>
      <c r="G25" s="12">
        <v>3366451.05</v>
      </c>
      <c r="H25" s="12">
        <v>5642906.12</v>
      </c>
      <c r="I25" s="12">
        <v>3331507.91</v>
      </c>
      <c r="J25" s="12">
        <v>3665865.11</v>
      </c>
      <c r="K25" s="12">
        <v>4390860.56</v>
      </c>
      <c r="L25" s="12">
        <v>3267777.09</v>
      </c>
      <c r="M25" s="12">
        <v>3546205</v>
      </c>
      <c r="N25" s="28">
        <f>SUM(B25:M25)</f>
        <v>48539043.900000006</v>
      </c>
      <c r="O25" s="29">
        <v>51669000</v>
      </c>
    </row>
    <row r="26" spans="1:15" ht="19.5" customHeight="1">
      <c r="A26" s="27" t="s">
        <v>53</v>
      </c>
      <c r="B26" s="12">
        <v>2445717.23</v>
      </c>
      <c r="C26" s="12">
        <v>2899305.18</v>
      </c>
      <c r="D26" s="12">
        <v>3462007.49</v>
      </c>
      <c r="E26" s="12">
        <v>2260514.04</v>
      </c>
      <c r="F26" s="12">
        <v>3715733.06</v>
      </c>
      <c r="G26" s="12">
        <v>2556556.9</v>
      </c>
      <c r="H26" s="12">
        <v>2674449.05</v>
      </c>
      <c r="I26" s="12">
        <v>3263665.94</v>
      </c>
      <c r="J26" s="12">
        <v>3172616</v>
      </c>
      <c r="K26" s="12">
        <v>2721729.1</v>
      </c>
      <c r="L26" s="12">
        <v>2400742.6</v>
      </c>
      <c r="M26" s="12">
        <v>3318167.57</v>
      </c>
      <c r="N26" s="28">
        <f>SUM(B26:M26)</f>
        <v>34891204.160000004</v>
      </c>
      <c r="O26" s="29">
        <v>35145165.89</v>
      </c>
    </row>
    <row r="27" spans="1:15" ht="19.5" customHeight="1">
      <c r="A27" s="26" t="s">
        <v>38</v>
      </c>
      <c r="B27" s="25">
        <v>1326882.67</v>
      </c>
      <c r="C27" s="25">
        <v>1181367.15</v>
      </c>
      <c r="D27" s="25">
        <v>1142387.47</v>
      </c>
      <c r="E27" s="25">
        <v>2264056.13</v>
      </c>
      <c r="F27" s="25">
        <v>977238.35</v>
      </c>
      <c r="G27" s="25">
        <v>947002.3</v>
      </c>
      <c r="H27" s="25">
        <v>1245488.45</v>
      </c>
      <c r="I27" s="25">
        <v>1090466.92</v>
      </c>
      <c r="J27" s="25">
        <v>1123961.29</v>
      </c>
      <c r="K27" s="25">
        <v>1407694.55</v>
      </c>
      <c r="L27" s="25">
        <v>1221732.47</v>
      </c>
      <c r="M27" s="25">
        <v>1325232.77</v>
      </c>
      <c r="N27" s="25">
        <f>SUM(B27:M27)</f>
        <v>15253510.520000001</v>
      </c>
      <c r="O27" s="25">
        <v>14596041.68</v>
      </c>
    </row>
    <row r="28" spans="1:15" ht="19.5" customHeight="1">
      <c r="A28" s="10" t="s">
        <v>17</v>
      </c>
      <c r="B28" s="11">
        <f>SUM(B29:B31)</f>
        <v>2410668.68</v>
      </c>
      <c r="C28" s="11">
        <f>SUM(C29:C31)</f>
        <v>1961599.76</v>
      </c>
      <c r="D28" s="11">
        <f>SUM(D29:D31)</f>
        <v>2156698.58</v>
      </c>
      <c r="E28" s="11">
        <f>SUM(E29:E31)</f>
        <v>2569316.89</v>
      </c>
      <c r="F28" s="11">
        <f>SUM(F29:F31)</f>
        <v>4264819.24</v>
      </c>
      <c r="G28" s="11">
        <f>SUM(G29:G31)</f>
        <v>2865958.51</v>
      </c>
      <c r="H28" s="11">
        <f>SUM(H29:H31)</f>
        <v>3451687.19</v>
      </c>
      <c r="I28" s="11">
        <f>SUM(I29:I31)</f>
        <v>2099685.93</v>
      </c>
      <c r="J28" s="11">
        <f>SUM(J29:J31)</f>
        <v>2380938.97</v>
      </c>
      <c r="K28" s="11">
        <f>SUM(K29:K31)</f>
        <v>2620207.66</v>
      </c>
      <c r="L28" s="11">
        <f>SUM(L29:L31)</f>
        <v>1997836.47</v>
      </c>
      <c r="M28" s="11">
        <f>SUM(M29:M31)</f>
        <v>2189731.34</v>
      </c>
      <c r="N28" s="11">
        <f>SUM(N29:N31)</f>
        <v>30969149.22</v>
      </c>
      <c r="O28" s="11">
        <f>SUM(O29:O31)</f>
        <v>32667300</v>
      </c>
    </row>
    <row r="29" spans="1:15" ht="19.5" customHeight="1">
      <c r="A29" s="15" t="s">
        <v>18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3">
        <v>35974.42</v>
      </c>
      <c r="M29" s="13">
        <v>36357.46</v>
      </c>
      <c r="N29" s="12">
        <f>SUM(B29:M29)</f>
        <v>72331.88</v>
      </c>
      <c r="O29" s="14">
        <v>114200</v>
      </c>
    </row>
    <row r="30" spans="1:15" ht="19.5" customHeight="1">
      <c r="A30" s="15" t="s">
        <v>19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3">
        <v>0</v>
      </c>
      <c r="M30" s="13">
        <v>0</v>
      </c>
      <c r="N30" s="12">
        <f>SUM(B30:M30)</f>
        <v>0</v>
      </c>
      <c r="O30" s="14">
        <v>0</v>
      </c>
    </row>
    <row r="31" spans="1:15" ht="19.5" customHeight="1">
      <c r="A31" s="15" t="s">
        <v>20</v>
      </c>
      <c r="B31" s="12">
        <v>2410668.68</v>
      </c>
      <c r="C31" s="12">
        <v>1961599.76</v>
      </c>
      <c r="D31" s="12">
        <v>2156698.58</v>
      </c>
      <c r="E31" s="12">
        <v>2569316.89</v>
      </c>
      <c r="F31" s="12">
        <v>4264819.24</v>
      </c>
      <c r="G31" s="12">
        <v>2865958.51</v>
      </c>
      <c r="H31" s="12">
        <v>3451687.19</v>
      </c>
      <c r="I31" s="12">
        <v>2099685.93</v>
      </c>
      <c r="J31" s="12">
        <v>2380938.97</v>
      </c>
      <c r="K31" s="12">
        <v>2620207.66</v>
      </c>
      <c r="L31" s="13">
        <v>1961862.05</v>
      </c>
      <c r="M31" s="13">
        <v>2153373.88</v>
      </c>
      <c r="N31" s="12">
        <f>SUM(B31:M31)</f>
        <v>30896817.34</v>
      </c>
      <c r="O31" s="14">
        <v>32553100</v>
      </c>
    </row>
    <row r="32" spans="1:15" ht="19.5" customHeight="1">
      <c r="A32" s="15" t="s">
        <v>21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3"/>
      <c r="M32" s="13"/>
      <c r="N32" s="12">
        <f>SUM(B32:M32)</f>
        <v>0</v>
      </c>
      <c r="O32" s="14"/>
    </row>
    <row r="33" spans="1:15" ht="19.5" customHeight="1" thickBot="1">
      <c r="A33" s="16" t="s">
        <v>0</v>
      </c>
      <c r="B33" s="17">
        <f>SUM(B9-B28)</f>
        <v>27663360.390000008</v>
      </c>
      <c r="C33" s="17">
        <f>SUM(C9-C28)</f>
        <v>25268430.58</v>
      </c>
      <c r="D33" s="17">
        <f>SUM(D9-D28)</f>
        <v>26892347.14</v>
      </c>
      <c r="E33" s="17">
        <f>SUM(E9-E28)</f>
        <v>32856422.04</v>
      </c>
      <c r="F33" s="17">
        <f>SUM(F9-F28)</f>
        <v>38587465.62</v>
      </c>
      <c r="G33" s="17">
        <f>SUM(G9-G28)</f>
        <v>29589398.950000003</v>
      </c>
      <c r="H33" s="17">
        <f>SUM(H9-H28)</f>
        <v>53905012.81000002</v>
      </c>
      <c r="I33" s="17">
        <f>SUM(I9-I28)</f>
        <v>26685179.630000003</v>
      </c>
      <c r="J33" s="17">
        <f>SUM(J9-J28)</f>
        <v>28778518.479999997</v>
      </c>
      <c r="K33" s="17">
        <f>SUM(K9-K28)</f>
        <v>29481657.64</v>
      </c>
      <c r="L33" s="17">
        <f>SUM(L9-L28)</f>
        <v>25593552.349999998</v>
      </c>
      <c r="M33" s="17">
        <f>SUM(M9-M28)</f>
        <v>27142260.27</v>
      </c>
      <c r="N33" s="17">
        <f>SUM(B33:M33)</f>
        <v>372443605.90000004</v>
      </c>
      <c r="O33" s="17">
        <f>SUM(O9-O28)</f>
        <v>387648647.57</v>
      </c>
    </row>
    <row r="34" ht="13.5" thickTop="1"/>
    <row r="35" spans="1:15" ht="12.75">
      <c r="A35" s="9" t="s">
        <v>22</v>
      </c>
      <c r="C35" s="18" t="s">
        <v>31</v>
      </c>
      <c r="D35" s="18"/>
      <c r="E35" s="18"/>
      <c r="F35" s="18"/>
      <c r="G35" s="18" t="s">
        <v>23</v>
      </c>
      <c r="H35" s="18"/>
      <c r="I35" s="18"/>
      <c r="J35" s="18"/>
      <c r="K35" s="18"/>
      <c r="M35" s="18" t="s">
        <v>24</v>
      </c>
      <c r="N35" s="18"/>
      <c r="O35" s="18"/>
    </row>
    <row r="36" spans="1:15" ht="12.75">
      <c r="A36" s="9" t="s">
        <v>25</v>
      </c>
      <c r="C36" s="18" t="s">
        <v>26</v>
      </c>
      <c r="D36" s="18"/>
      <c r="E36" s="18"/>
      <c r="F36" s="18"/>
      <c r="G36" s="18" t="s">
        <v>27</v>
      </c>
      <c r="H36" s="18"/>
      <c r="I36" s="18"/>
      <c r="J36" s="18"/>
      <c r="K36" s="18"/>
      <c r="M36" s="18" t="s">
        <v>28</v>
      </c>
      <c r="N36" s="18"/>
      <c r="O36" s="18"/>
    </row>
    <row r="37" spans="1:16" ht="15">
      <c r="A37" s="6"/>
      <c r="B37" s="6"/>
      <c r="C37" s="6"/>
      <c r="D37" s="6"/>
      <c r="E37" s="6"/>
      <c r="F37" s="6"/>
      <c r="G37" s="18" t="s">
        <v>29</v>
      </c>
      <c r="H37" s="18"/>
      <c r="I37" s="18"/>
      <c r="J37" s="18"/>
      <c r="K37" s="18"/>
      <c r="L37" s="6"/>
      <c r="M37" s="18" t="s">
        <v>30</v>
      </c>
      <c r="N37" s="18"/>
      <c r="O37" s="18"/>
      <c r="P37" s="5"/>
    </row>
  </sheetData>
  <sheetProtection selectLockedCells="1"/>
  <mergeCells count="26">
    <mergeCell ref="A1:O1"/>
    <mergeCell ref="A2:O2"/>
    <mergeCell ref="A3:O3"/>
    <mergeCell ref="A7:A8"/>
    <mergeCell ref="B7:B8"/>
    <mergeCell ref="C7:C8"/>
    <mergeCell ref="D7:D8"/>
    <mergeCell ref="E7:E8"/>
    <mergeCell ref="F7:F8"/>
    <mergeCell ref="G7:G8"/>
    <mergeCell ref="N7:N8"/>
    <mergeCell ref="O7:O8"/>
    <mergeCell ref="H7:H8"/>
    <mergeCell ref="I7:I8"/>
    <mergeCell ref="J7:J8"/>
    <mergeCell ref="K7:K8"/>
    <mergeCell ref="L7:L8"/>
    <mergeCell ref="M7:M8"/>
    <mergeCell ref="G37:K37"/>
    <mergeCell ref="M37:O37"/>
    <mergeCell ref="C35:F35"/>
    <mergeCell ref="G35:K35"/>
    <mergeCell ref="M35:O35"/>
    <mergeCell ref="C36:F36"/>
    <mergeCell ref="G36:K36"/>
    <mergeCell ref="M36:O36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Mauricio</cp:lastModifiedBy>
  <cp:lastPrinted>2013-10-15T12:44:01Z</cp:lastPrinted>
  <dcterms:created xsi:type="dcterms:W3CDTF">2013-05-15T13:42:59Z</dcterms:created>
  <dcterms:modified xsi:type="dcterms:W3CDTF">2015-10-02T12:47:04Z</dcterms:modified>
  <cp:category/>
  <cp:version/>
  <cp:contentType/>
  <cp:contentStatus/>
</cp:coreProperties>
</file>