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Nominal e Primario - 2º Bim 15" sheetId="1" r:id="rId1"/>
  </sheets>
  <definedNames>
    <definedName name="_xlfn.SUMIFS" hidden="1">#NAME?</definedName>
    <definedName name="_xlnm.Print_Area" localSheetId="0">'Nominal e Primario - 2º Bim 15'!$A$1:$H$56</definedName>
    <definedName name="Z_FED31D73_12BC_4C9A_9468_72952A34E245_.wvu.PrintArea" localSheetId="0" hidden="1">'Nominal e Primario - 2º Bim 15'!$A$1:$H$56</definedName>
  </definedNames>
  <calcPr fullCalcOnLoad="1"/>
</workbook>
</file>

<file path=xl/sharedStrings.xml><?xml version="1.0" encoding="utf-8"?>
<sst xmlns="http://schemas.openxmlformats.org/spreadsheetml/2006/main" count="78" uniqueCount="69">
  <si>
    <t>RESULTADOS NOMINAL E PRIMÁRIO</t>
  </si>
  <si>
    <t>(Art.  53, Inciso III da LC. 101/00)</t>
  </si>
  <si>
    <t xml:space="preserve">ADMINISTRAÇÃO DIRETA, INDIRETA E FUNDACIONAL </t>
  </si>
  <si>
    <t>MUNICÍPIO DE ATIBAIA</t>
  </si>
  <si>
    <t>RESULTADO PRIMÁRIO</t>
  </si>
  <si>
    <t>Valores expressos em R$</t>
  </si>
  <si>
    <t>RECEITAS FISCAIS</t>
  </si>
  <si>
    <t>Previsão Atualizada</t>
  </si>
  <si>
    <t>Realização</t>
  </si>
  <si>
    <t>Período Exercício Anterior</t>
  </si>
  <si>
    <t>Anual</t>
  </si>
  <si>
    <t>Do Bimestre</t>
  </si>
  <si>
    <t>Até o Bimestre</t>
  </si>
  <si>
    <t>No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</si>
  <si>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</si>
  <si>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</si>
  <si>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</si>
  <si>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</si>
  <si>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</si>
  <si>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Rendas de aplicações Financeiras</t>
  </si>
  <si>
    <t xml:space="preserve">    Amortização de Empréstimos</t>
  </si>
  <si>
    <t xml:space="preserve">    Receitas de alienações de ativos</t>
  </si>
  <si>
    <t xml:space="preserve">     Subtotal</t>
  </si>
  <si>
    <t>I - RECEITAS FISCAIS LÍQUIDAS</t>
  </si>
  <si>
    <t>DESPESAS FISCAIS</t>
  </si>
  <si>
    <t>Dotação Atualizada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</si>
  <si>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</si>
  <si>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</si>
  <si>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</si>
  <si>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</si>
  <si>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</si>
  <si>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</si>
  <si>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</si>
  <si>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 xml:space="preserve">     Aquisição de Título de Capital já Integralizado</t>
  </si>
  <si>
    <t>II - RESERVA DE CONTINGÊNCIA</t>
  </si>
  <si>
    <t>III - DESPESAS FISCAIS LÍQUIDAS</t>
  </si>
  <si>
    <t>IV -  RESULTADO PRIMÁRIO (I - III+II)</t>
  </si>
  <si>
    <t>RESULTADO NOMINAL</t>
  </si>
  <si>
    <t>SALDO</t>
  </si>
  <si>
    <t>ESPECIFICAÇÃO</t>
  </si>
  <si>
    <t>Em 31/12 Exerc. Anterior (A)</t>
  </si>
  <si>
    <t xml:space="preserve"> Bimestre Anterior (B)</t>
  </si>
  <si>
    <t>Bimestre Atual (C)</t>
  </si>
  <si>
    <t>No Bimestre (C-B)</t>
  </si>
  <si>
    <t>Janeiro até o Bimestre (C-A)</t>
  </si>
  <si>
    <t>I.   Dívida Consolidada</t>
  </si>
  <si>
    <t>II.  Deduções:(*)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</si>
  <si>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</si>
  <si>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</si>
  <si>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</si>
  <si>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</si>
  <si>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</si>
  <si>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</si>
  <si>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</si>
  <si>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</si>
  <si>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</si>
  <si>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</si>
  <si>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</si>
  <si>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</si>
  <si>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</si>
  <si>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</si>
  <si>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</si>
  <si>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III. Dívida Consolidada Líquida (I-II)</t>
  </si>
  <si>
    <t>Período Exercicio Anterior</t>
  </si>
  <si>
    <t>Márcia Helena Ruttul Aguirra</t>
  </si>
  <si>
    <t>Nota Explicativa:</t>
  </si>
  <si>
    <t>No Imprensa Oficial de nº 1.580 do dia 29/03/2014, pág. 26 - Planilha Resultado Nominal e Primário</t>
  </si>
  <si>
    <t>Resultado Nominal - Saldo - Bimestre Atual - Restos a Pagar processados, onde lê-se R$ 34.892,63, leia-se R$ 36.732,45.</t>
  </si>
  <si>
    <t>2º BIMESTRE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</si>
</sst>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4" fontId="6" fillId="0" borderId="0" xfId="53" applyNumberFormat="1" applyFont="1" applyBorder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2" fillId="0" borderId="0" xfId="53" applyFont="1" applyAlignment="1" applyProtection="1">
      <alignment vertical="center"/>
      <protection hidden="1"/>
    </xf>
    <xf numFmtId="0" fontId="53" fillId="0" borderId="0" xfId="53" applyFont="1" applyAlignment="1" applyProtection="1">
      <alignment vertical="center"/>
      <protection hidden="1"/>
    </xf>
    <xf numFmtId="0" fontId="54" fillId="0" borderId="0" xfId="53" applyFont="1" applyBorder="1" applyAlignment="1" applyProtection="1">
      <alignment vertical="center"/>
      <protection hidden="1"/>
    </xf>
    <xf numFmtId="0" fontId="54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7" fillId="0" borderId="10" xfId="53" applyFont="1" applyBorder="1" applyAlignment="1" applyProtection="1">
      <alignment vertical="center"/>
      <protection hidden="1"/>
    </xf>
    <xf numFmtId="43" fontId="7" fillId="0" borderId="11" xfId="53" applyNumberFormat="1" applyFont="1" applyBorder="1" applyAlignment="1" applyProtection="1">
      <alignment vertical="center"/>
      <protection hidden="1"/>
    </xf>
    <xf numFmtId="43" fontId="8" fillId="33" borderId="11" xfId="53" applyNumberFormat="1" applyFont="1" applyFill="1" applyBorder="1" applyAlignment="1" applyProtection="1">
      <alignment horizontal="center" vertical="center"/>
      <protection hidden="1"/>
    </xf>
    <xf numFmtId="43" fontId="8" fillId="33" borderId="12" xfId="53" applyNumberFormat="1" applyFont="1" applyFill="1" applyBorder="1" applyAlignment="1" applyProtection="1">
      <alignment horizontal="center" vertical="center"/>
      <protection hidden="1"/>
    </xf>
    <xf numFmtId="0" fontId="8" fillId="0" borderId="10" xfId="53" applyFont="1" applyBorder="1" applyAlignment="1" applyProtection="1">
      <alignment vertical="center"/>
      <protection hidden="1"/>
    </xf>
    <xf numFmtId="43" fontId="8" fillId="0" borderId="11" xfId="53" applyNumberFormat="1" applyFont="1" applyBorder="1" applyAlignment="1" applyProtection="1">
      <alignment vertical="center"/>
      <protection hidden="1"/>
    </xf>
    <xf numFmtId="43" fontId="8" fillId="0" borderId="11" xfId="53" applyNumberFormat="1" applyFont="1" applyBorder="1" applyAlignment="1" applyProtection="1">
      <alignment vertical="center"/>
      <protection locked="0"/>
    </xf>
    <xf numFmtId="43" fontId="8" fillId="33" borderId="11" xfId="53" applyNumberFormat="1" applyFont="1" applyFill="1" applyBorder="1" applyAlignment="1" applyProtection="1">
      <alignment vertical="center"/>
      <protection hidden="1"/>
    </xf>
    <xf numFmtId="43" fontId="8" fillId="33" borderId="12" xfId="53" applyNumberFormat="1" applyFont="1" applyFill="1" applyBorder="1" applyAlignment="1" applyProtection="1">
      <alignment vertical="center"/>
      <protection hidden="1"/>
    </xf>
    <xf numFmtId="43" fontId="7" fillId="0" borderId="12" xfId="53" applyNumberFormat="1" applyFont="1" applyBorder="1" applyAlignment="1" applyProtection="1">
      <alignment vertical="center"/>
      <protection locked="0"/>
    </xf>
    <xf numFmtId="43" fontId="8" fillId="0" borderId="12" xfId="53" applyNumberFormat="1" applyFont="1" applyBorder="1" applyAlignment="1" applyProtection="1">
      <alignment vertical="center"/>
      <protection locked="0"/>
    </xf>
    <xf numFmtId="43" fontId="7" fillId="0" borderId="12" xfId="53" applyNumberFormat="1" applyFont="1" applyBorder="1" applyAlignment="1" applyProtection="1">
      <alignment vertical="center"/>
      <protection hidden="1"/>
    </xf>
    <xf numFmtId="0" fontId="56" fillId="34" borderId="11" xfId="53" applyFont="1" applyFill="1" applyBorder="1" applyAlignment="1" applyProtection="1">
      <alignment horizontal="center" vertical="center" wrapText="1"/>
      <protection hidden="1"/>
    </xf>
    <xf numFmtId="0" fontId="7" fillId="32" borderId="13" xfId="53" applyFont="1" applyFill="1" applyBorder="1" applyAlignment="1" applyProtection="1">
      <alignment vertical="center"/>
      <protection hidden="1"/>
    </xf>
    <xf numFmtId="43" fontId="7" fillId="32" borderId="14" xfId="53" applyNumberFormat="1" applyFont="1" applyFill="1" applyBorder="1" applyAlignment="1" applyProtection="1">
      <alignment vertical="center"/>
      <protection hidden="1"/>
    </xf>
    <xf numFmtId="43" fontId="7" fillId="32" borderId="11" xfId="53" applyNumberFormat="1" applyFont="1" applyFill="1" applyBorder="1" applyAlignment="1" applyProtection="1">
      <alignment vertical="center"/>
      <protection hidden="1"/>
    </xf>
    <xf numFmtId="43" fontId="7" fillId="32" borderId="12" xfId="53" applyNumberFormat="1" applyFont="1" applyFill="1" applyBorder="1" applyAlignment="1" applyProtection="1">
      <alignment vertical="center"/>
      <protection hidden="1"/>
    </xf>
    <xf numFmtId="43" fontId="8" fillId="33" borderId="11" xfId="53" applyNumberFormat="1" applyFont="1" applyFill="1" applyBorder="1" applyAlignment="1" applyProtection="1">
      <alignment horizontal="center" vertical="center"/>
      <protection hidden="1"/>
    </xf>
    <xf numFmtId="43" fontId="8" fillId="33" borderId="12" xfId="53" applyNumberFormat="1" applyFont="1" applyFill="1" applyBorder="1" applyAlignment="1" applyProtection="1">
      <alignment horizontal="center" vertical="center"/>
      <protection hidden="1"/>
    </xf>
    <xf numFmtId="43" fontId="7" fillId="32" borderId="14" xfId="53" applyNumberFormat="1" applyFont="1" applyFill="1" applyBorder="1" applyAlignment="1" applyProtection="1">
      <alignment vertical="center"/>
      <protection hidden="1"/>
    </xf>
    <xf numFmtId="43" fontId="7" fillId="32" borderId="15" xfId="53" applyNumberFormat="1" applyFont="1" applyFill="1" applyBorder="1" applyAlignment="1" applyProtection="1">
      <alignment vertical="center"/>
      <protection hidden="1"/>
    </xf>
    <xf numFmtId="0" fontId="56" fillId="34" borderId="11" xfId="53" applyFont="1" applyFill="1" applyBorder="1" applyAlignment="1" applyProtection="1">
      <alignment horizontal="center" vertical="center"/>
      <protection hidden="1"/>
    </xf>
    <xf numFmtId="0" fontId="8" fillId="0" borderId="10" xfId="53" applyFont="1" applyBorder="1" applyAlignment="1" applyProtection="1">
      <alignment vertical="center"/>
      <protection hidden="1"/>
    </xf>
    <xf numFmtId="0" fontId="8" fillId="0" borderId="11" xfId="53" applyFont="1" applyBorder="1" applyAlignment="1" applyProtection="1">
      <alignment vertical="center"/>
      <protection hidden="1"/>
    </xf>
    <xf numFmtId="0" fontId="6" fillId="0" borderId="0" xfId="53" applyFont="1" applyBorder="1" applyAlignment="1" applyProtection="1">
      <alignment vertical="center"/>
      <protection hidden="1"/>
    </xf>
    <xf numFmtId="0" fontId="57" fillId="0" borderId="0" xfId="53" applyFont="1" applyAlignment="1" applyProtection="1">
      <alignment horizontal="center" vertical="center"/>
      <protection hidden="1"/>
    </xf>
    <xf numFmtId="0" fontId="58" fillId="0" borderId="0" xfId="53" applyFont="1" applyAlignment="1" applyProtection="1">
      <alignment horizontal="center" vertical="center"/>
      <protection hidden="1"/>
    </xf>
    <xf numFmtId="0" fontId="56" fillId="34" borderId="16" xfId="53" applyFont="1" applyFill="1" applyBorder="1" applyAlignment="1" applyProtection="1">
      <alignment horizontal="center" vertical="center"/>
      <protection hidden="1"/>
    </xf>
    <xf numFmtId="0" fontId="56" fillId="34" borderId="17" xfId="53" applyFont="1" applyFill="1" applyBorder="1" applyAlignment="1" applyProtection="1">
      <alignment horizontal="center" vertical="center"/>
      <protection hidden="1"/>
    </xf>
    <xf numFmtId="0" fontId="56" fillId="34" borderId="18" xfId="53" applyFont="1" applyFill="1" applyBorder="1" applyAlignment="1" applyProtection="1">
      <alignment horizontal="center" vertical="center"/>
      <protection hidden="1"/>
    </xf>
    <xf numFmtId="0" fontId="56" fillId="34" borderId="19" xfId="53" applyFont="1" applyFill="1" applyBorder="1" applyAlignment="1" applyProtection="1">
      <alignment horizontal="center" vertical="center"/>
      <protection hidden="1"/>
    </xf>
    <xf numFmtId="0" fontId="56" fillId="34" borderId="20" xfId="53" applyFont="1" applyFill="1" applyBorder="1" applyAlignment="1" applyProtection="1">
      <alignment horizontal="center" vertical="center"/>
      <protection hidden="1"/>
    </xf>
    <xf numFmtId="0" fontId="56" fillId="34" borderId="21" xfId="53" applyFont="1" applyFill="1" applyBorder="1" applyAlignment="1" applyProtection="1">
      <alignment horizontal="center" vertical="center" wrapText="1"/>
      <protection hidden="1"/>
    </xf>
    <xf numFmtId="0" fontId="59" fillId="34" borderId="12" xfId="53" applyFont="1" applyFill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vertical="center"/>
      <protection hidden="1"/>
    </xf>
    <xf numFmtId="0" fontId="7" fillId="0" borderId="11" xfId="53" applyFont="1" applyBorder="1" applyAlignment="1" applyProtection="1">
      <alignment vertical="center"/>
      <protection hidden="1"/>
    </xf>
    <xf numFmtId="0" fontId="7" fillId="32" borderId="10" xfId="53" applyFont="1" applyFill="1" applyBorder="1" applyAlignment="1" applyProtection="1">
      <alignment vertical="center"/>
      <protection hidden="1"/>
    </xf>
    <xf numFmtId="0" fontId="7" fillId="32" borderId="11" xfId="53" applyFont="1" applyFill="1" applyBorder="1" applyAlignment="1" applyProtection="1">
      <alignment vertical="center"/>
      <protection hidden="1"/>
    </xf>
    <xf numFmtId="0" fontId="8" fillId="0" borderId="10" xfId="53" applyFont="1" applyBorder="1" applyAlignment="1" applyProtection="1">
      <alignment vertical="center"/>
      <protection hidden="1"/>
    </xf>
    <xf numFmtId="0" fontId="8" fillId="0" borderId="11" xfId="53" applyFont="1" applyBorder="1" applyAlignment="1" applyProtection="1">
      <alignment vertical="center"/>
      <protection hidden="1"/>
    </xf>
    <xf numFmtId="0" fontId="7" fillId="32" borderId="13" xfId="53" applyFont="1" applyFill="1" applyBorder="1" applyAlignment="1" applyProtection="1">
      <alignment vertical="center"/>
      <protection hidden="1"/>
    </xf>
    <xf numFmtId="0" fontId="7" fillId="32" borderId="14" xfId="53" applyFont="1" applyFill="1" applyBorder="1" applyAlignment="1" applyProtection="1">
      <alignment vertical="center"/>
      <protection hidden="1"/>
    </xf>
    <xf numFmtId="0" fontId="56" fillId="34" borderId="12" xfId="53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4" fillId="0" borderId="0" xfId="53" applyFont="1" applyAlignment="1" applyProtection="1">
      <alignment vertical="center"/>
      <protection hidden="1"/>
    </xf>
    <xf numFmtId="0" fontId="53" fillId="0" borderId="0" xfId="53" applyFont="1" applyAlignment="1" applyProtection="1">
      <alignment vertical="center"/>
      <protection hidden="1"/>
    </xf>
    <xf numFmtId="0" fontId="56" fillId="34" borderId="21" xfId="53" applyFont="1" applyFill="1" applyBorder="1" applyAlignment="1" applyProtection="1">
      <alignment horizontal="center" vertical="center"/>
      <protection hidden="1"/>
    </xf>
    <xf numFmtId="0" fontId="56" fillId="34" borderId="11" xfId="53" applyFont="1" applyFill="1" applyBorder="1" applyAlignment="1" applyProtection="1">
      <alignment horizontal="center" vertical="center"/>
      <protection hidden="1"/>
    </xf>
    <xf numFmtId="0" fontId="56" fillId="34" borderId="12" xfId="53" applyFont="1" applyFill="1" applyBorder="1" applyAlignment="1" applyProtection="1">
      <alignment horizontal="center" vertical="center"/>
      <protection hidden="1"/>
    </xf>
    <xf numFmtId="43" fontId="8" fillId="33" borderId="11" xfId="53" applyNumberFormat="1" applyFont="1" applyFill="1" applyBorder="1" applyAlignment="1" applyProtection="1">
      <alignment horizontal="center" vertical="center"/>
      <protection hidden="1"/>
    </xf>
    <xf numFmtId="43" fontId="8" fillId="33" borderId="12" xfId="53" applyNumberFormat="1" applyFont="1" applyFill="1" applyBorder="1" applyAlignment="1" applyProtection="1">
      <alignment horizontal="center" vertical="center"/>
      <protection hidden="1"/>
    </xf>
    <xf numFmtId="0" fontId="56" fillId="34" borderId="22" xfId="53" applyFont="1" applyFill="1" applyBorder="1" applyAlignment="1" applyProtection="1">
      <alignment horizontal="center" vertical="center"/>
      <protection hidden="1"/>
    </xf>
    <xf numFmtId="0" fontId="56" fillId="34" borderId="23" xfId="53" applyFont="1" applyFill="1" applyBorder="1" applyAlignment="1" applyProtection="1">
      <alignment horizontal="center" vertical="center"/>
      <protection hidden="1"/>
    </xf>
    <xf numFmtId="43" fontId="7" fillId="32" borderId="14" xfId="53" applyNumberFormat="1" applyFont="1" applyFill="1" applyBorder="1" applyAlignment="1" applyProtection="1">
      <alignment vertical="center"/>
      <protection hidden="1"/>
    </xf>
    <xf numFmtId="43" fontId="7" fillId="32" borderId="15" xfId="53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tabSelected="1" zoomScalePageLayoutView="0" workbookViewId="0" topLeftCell="A1">
      <selection activeCell="E4" sqref="E4"/>
    </sheetView>
  </sheetViews>
  <sheetFormatPr defaultColWidth="9.140625" defaultRowHeight="12.75"/>
  <cols>
    <col min="1" max="1" width="50.7109375" style="1" customWidth="1"/>
    <col min="2" max="8" width="16.7109375" style="1" customWidth="1"/>
    <col min="9" max="9" width="12.7109375" style="1" bestFit="1" customWidth="1"/>
    <col min="10" max="16384" width="9.140625" style="1" customWidth="1"/>
  </cols>
  <sheetData>
    <row r="1" spans="1:8" ht="20.25">
      <c r="A1" s="42" t="s">
        <v>0</v>
      </c>
      <c r="B1" s="42"/>
      <c r="C1" s="42"/>
      <c r="D1" s="42"/>
      <c r="E1" s="42"/>
      <c r="F1" s="42"/>
      <c r="G1" s="42"/>
      <c r="H1" s="42"/>
    </row>
    <row r="2" spans="1:8" ht="18">
      <c r="A2" s="43" t="s">
        <v>1</v>
      </c>
      <c r="B2" s="43"/>
      <c r="C2" s="43"/>
      <c r="D2" s="43"/>
      <c r="E2" s="43"/>
      <c r="F2" s="43"/>
      <c r="G2" s="43"/>
      <c r="H2" s="43"/>
    </row>
    <row r="3" spans="1:8" ht="18">
      <c r="A3" s="43" t="s">
        <v>2</v>
      </c>
      <c r="B3" s="43"/>
      <c r="C3" s="43"/>
      <c r="D3" s="43"/>
      <c r="E3" s="43"/>
      <c r="F3" s="43"/>
      <c r="G3" s="43"/>
      <c r="H3" s="43"/>
    </row>
    <row r="4" spans="1:8" ht="18">
      <c r="A4" s="14" t="s">
        <v>3</v>
      </c>
      <c r="B4" s="11"/>
      <c r="C4" s="12"/>
      <c r="D4" s="12"/>
      <c r="E4" s="12"/>
      <c r="F4" s="12"/>
      <c r="G4" s="12"/>
      <c r="H4" s="12"/>
    </row>
    <row r="5" spans="1:8" ht="18">
      <c r="A5" s="14" t="s">
        <v>68</v>
      </c>
      <c r="B5" s="11"/>
      <c r="C5" s="12"/>
      <c r="D5" s="12"/>
      <c r="E5" s="12"/>
      <c r="F5" s="12"/>
      <c r="G5" s="12"/>
      <c r="H5" s="12"/>
    </row>
    <row r="6" spans="1:8" ht="15.75">
      <c r="A6" s="3"/>
      <c r="B6" s="4"/>
      <c r="C6" s="4"/>
      <c r="D6" s="4"/>
      <c r="E6" s="4"/>
      <c r="F6" s="4"/>
      <c r="G6" s="5"/>
      <c r="H6" s="2"/>
    </row>
    <row r="7" spans="1:8" ht="16.5" thickBot="1">
      <c r="A7" s="13" t="s">
        <v>4</v>
      </c>
      <c r="B7" s="4"/>
      <c r="C7" s="4"/>
      <c r="D7" s="4"/>
      <c r="E7" s="4"/>
      <c r="F7" s="4"/>
      <c r="G7" s="5"/>
      <c r="H7" s="6" t="s">
        <v>5</v>
      </c>
    </row>
    <row r="8" spans="1:8" ht="15" customHeight="1" thickTop="1">
      <c r="A8" s="44" t="s">
        <v>6</v>
      </c>
      <c r="B8" s="45"/>
      <c r="C8" s="48" t="s">
        <v>7</v>
      </c>
      <c r="D8" s="48"/>
      <c r="E8" s="48"/>
      <c r="F8" s="48" t="s">
        <v>8</v>
      </c>
      <c r="G8" s="48"/>
      <c r="H8" s="49" t="s">
        <v>9</v>
      </c>
    </row>
    <row r="9" spans="1:8" ht="15" customHeight="1">
      <c r="A9" s="46"/>
      <c r="B9" s="47"/>
      <c r="C9" s="38" t="s">
        <v>10</v>
      </c>
      <c r="D9" s="38" t="s">
        <v>11</v>
      </c>
      <c r="E9" s="38" t="s">
        <v>12</v>
      </c>
      <c r="F9" s="38" t="s">
        <v>13</v>
      </c>
      <c r="G9" s="38" t="s">
        <v>12</v>
      </c>
      <c r="H9" s="50"/>
    </row>
    <row r="10" spans="1:9" ht="15" customHeight="1">
      <c r="A10" s="51" t="s">
        <v>14</v>
      </c>
      <c r="B10" s="52"/>
      <c r="C10" s="18">
        <v>387131608.61</v>
      </c>
      <c r="D10" s="18">
        <v>77802376.4</v>
      </c>
      <c r="E10" s="18">
        <v>150765773.21</v>
      </c>
      <c r="F10" s="18">
        <v>80590192.44</v>
      </c>
      <c r="G10" s="18">
        <v>148767057.01</v>
      </c>
      <c r="H10" s="26">
        <v>139149680.84</v>
      </c>
      <c r="I10" s="7"/>
    </row>
    <row r="11" spans="1:9" ht="15" customHeight="1">
      <c r="A11" s="51" t="s">
        <v>15</v>
      </c>
      <c r="B11" s="52"/>
      <c r="C11" s="18">
        <v>64168332.13</v>
      </c>
      <c r="D11" s="18">
        <v>10351885.41</v>
      </c>
      <c r="E11" s="18">
        <v>25458740.13</v>
      </c>
      <c r="F11" s="18">
        <v>1873134.07</v>
      </c>
      <c r="G11" s="18">
        <v>4235671.8</v>
      </c>
      <c r="H11" s="26">
        <v>5129858.36</v>
      </c>
      <c r="I11" s="7"/>
    </row>
    <row r="12" spans="1:9" ht="15" customHeight="1">
      <c r="A12" s="53" t="s">
        <v>16</v>
      </c>
      <c r="B12" s="54"/>
      <c r="C12" s="32">
        <f aca="true" t="shared" si="0" ref="C12:H12">SUM(C10:C11)</f>
        <v>451299940.74</v>
      </c>
      <c r="D12" s="32">
        <f t="shared" si="0"/>
        <v>88154261.81</v>
      </c>
      <c r="E12" s="32">
        <f t="shared" si="0"/>
        <v>176224513.34</v>
      </c>
      <c r="F12" s="32">
        <f t="shared" si="0"/>
        <v>82463326.50999999</v>
      </c>
      <c r="G12" s="32">
        <f t="shared" si="0"/>
        <v>153002728.81</v>
      </c>
      <c r="H12" s="33">
        <f t="shared" si="0"/>
        <v>144279539.20000002</v>
      </c>
      <c r="I12" s="7"/>
    </row>
    <row r="13" spans="1:8" ht="15" customHeight="1">
      <c r="A13" s="51" t="s">
        <v>17</v>
      </c>
      <c r="B13" s="52"/>
      <c r="C13" s="22"/>
      <c r="D13" s="22"/>
      <c r="E13" s="22"/>
      <c r="F13" s="22"/>
      <c r="G13" s="22"/>
      <c r="H13" s="28"/>
    </row>
    <row r="14" spans="1:9" ht="15" customHeight="1">
      <c r="A14" s="55" t="s">
        <v>18</v>
      </c>
      <c r="B14" s="56"/>
      <c r="C14" s="23">
        <v>46700000</v>
      </c>
      <c r="D14" s="23">
        <v>7783328</v>
      </c>
      <c r="E14" s="23">
        <v>15566656</v>
      </c>
      <c r="F14" s="23">
        <v>1538067.07</v>
      </c>
      <c r="G14" s="23">
        <v>2138538.48</v>
      </c>
      <c r="H14" s="26">
        <v>900731.05</v>
      </c>
      <c r="I14" s="7"/>
    </row>
    <row r="15" spans="1:9" ht="15" customHeight="1">
      <c r="A15" s="55" t="s">
        <v>19</v>
      </c>
      <c r="B15" s="56"/>
      <c r="C15" s="23">
        <v>3658980</v>
      </c>
      <c r="D15" s="23">
        <v>690678</v>
      </c>
      <c r="E15" s="23">
        <v>1174802</v>
      </c>
      <c r="F15" s="23">
        <v>950124.39</v>
      </c>
      <c r="G15" s="23">
        <v>1605594.54</v>
      </c>
      <c r="H15" s="26">
        <v>1468632.2</v>
      </c>
      <c r="I15" s="7"/>
    </row>
    <row r="16" spans="1:9" ht="15" customHeight="1">
      <c r="A16" s="55" t="s">
        <v>20</v>
      </c>
      <c r="B16" s="56"/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6">
        <v>0</v>
      </c>
      <c r="I16" s="7"/>
    </row>
    <row r="17" spans="1:9" ht="15" customHeight="1">
      <c r="A17" s="55" t="s">
        <v>21</v>
      </c>
      <c r="B17" s="56"/>
      <c r="C17" s="23">
        <v>50000</v>
      </c>
      <c r="D17" s="23">
        <v>8332</v>
      </c>
      <c r="E17" s="23">
        <v>16664</v>
      </c>
      <c r="F17" s="23">
        <v>0</v>
      </c>
      <c r="G17" s="23">
        <v>0</v>
      </c>
      <c r="H17" s="26">
        <v>0</v>
      </c>
      <c r="I17" s="7"/>
    </row>
    <row r="18" spans="1:9" ht="15" customHeight="1">
      <c r="A18" s="53" t="s">
        <v>22</v>
      </c>
      <c r="B18" s="54"/>
      <c r="C18" s="32">
        <f aca="true" t="shared" si="1" ref="C18:H18">SUM(C14:C17)</f>
        <v>50408980</v>
      </c>
      <c r="D18" s="32">
        <f t="shared" si="1"/>
        <v>8482338</v>
      </c>
      <c r="E18" s="32">
        <f t="shared" si="1"/>
        <v>16758122</v>
      </c>
      <c r="F18" s="32">
        <f t="shared" si="1"/>
        <v>2488191.46</v>
      </c>
      <c r="G18" s="32">
        <f t="shared" si="1"/>
        <v>3744133.02</v>
      </c>
      <c r="H18" s="33">
        <f t="shared" si="1"/>
        <v>2369363.25</v>
      </c>
      <c r="I18" s="7"/>
    </row>
    <row r="19" spans="1:9" ht="15" customHeight="1" thickBot="1">
      <c r="A19" s="57" t="s">
        <v>23</v>
      </c>
      <c r="B19" s="58"/>
      <c r="C19" s="36">
        <f aca="true" t="shared" si="2" ref="C19:H19">C12-C18</f>
        <v>400890960.74</v>
      </c>
      <c r="D19" s="36">
        <f t="shared" si="2"/>
        <v>79671923.81</v>
      </c>
      <c r="E19" s="36">
        <f t="shared" si="2"/>
        <v>159466391.34</v>
      </c>
      <c r="F19" s="36">
        <f t="shared" si="2"/>
        <v>79975135.05</v>
      </c>
      <c r="G19" s="36">
        <f t="shared" si="2"/>
        <v>149258595.79</v>
      </c>
      <c r="H19" s="37">
        <f t="shared" si="2"/>
        <v>141910175.95000002</v>
      </c>
      <c r="I19" s="7"/>
    </row>
    <row r="20" spans="1:8" ht="15" customHeight="1" thickBot="1" thickTop="1">
      <c r="A20" s="3"/>
      <c r="B20" s="3"/>
      <c r="C20" s="9"/>
      <c r="D20" s="9"/>
      <c r="E20" s="9"/>
      <c r="F20" s="9"/>
      <c r="G20" s="9"/>
      <c r="H20" s="9"/>
    </row>
    <row r="21" spans="1:8" ht="15" customHeight="1" thickTop="1">
      <c r="A21" s="44" t="s">
        <v>24</v>
      </c>
      <c r="B21" s="45"/>
      <c r="C21" s="48" t="s">
        <v>25</v>
      </c>
      <c r="D21" s="48"/>
      <c r="E21" s="48"/>
      <c r="F21" s="48" t="s">
        <v>26</v>
      </c>
      <c r="G21" s="48"/>
      <c r="H21" s="49" t="s">
        <v>63</v>
      </c>
    </row>
    <row r="22" spans="1:8" ht="15" customHeight="1">
      <c r="A22" s="46"/>
      <c r="B22" s="47"/>
      <c r="C22" s="38" t="s">
        <v>10</v>
      </c>
      <c r="D22" s="38" t="s">
        <v>11</v>
      </c>
      <c r="E22" s="38" t="s">
        <v>12</v>
      </c>
      <c r="F22" s="38" t="s">
        <v>13</v>
      </c>
      <c r="G22" s="38" t="s">
        <v>12</v>
      </c>
      <c r="H22" s="59"/>
    </row>
    <row r="23" spans="1:8" ht="15" customHeight="1">
      <c r="A23" s="55" t="s">
        <v>27</v>
      </c>
      <c r="B23" s="56"/>
      <c r="C23" s="22">
        <v>365238208.7</v>
      </c>
      <c r="D23" s="23">
        <v>52991627.18</v>
      </c>
      <c r="E23" s="23">
        <v>108682339.1</v>
      </c>
      <c r="F23" s="23">
        <v>60649394.87</v>
      </c>
      <c r="G23" s="23">
        <v>104791152.59</v>
      </c>
      <c r="H23" s="27">
        <v>89651097.11</v>
      </c>
    </row>
    <row r="24" spans="1:8" ht="15" customHeight="1">
      <c r="A24" s="39" t="s">
        <v>28</v>
      </c>
      <c r="B24" s="40"/>
      <c r="C24" s="23">
        <v>5631400</v>
      </c>
      <c r="D24" s="23">
        <v>938566.68</v>
      </c>
      <c r="E24" s="23">
        <v>1877133.36</v>
      </c>
      <c r="F24" s="23">
        <v>259977.82</v>
      </c>
      <c r="G24" s="23">
        <v>510728.46</v>
      </c>
      <c r="H24" s="27">
        <v>627058.23</v>
      </c>
    </row>
    <row r="25" spans="1:8" ht="15" customHeight="1">
      <c r="A25" s="53" t="s">
        <v>29</v>
      </c>
      <c r="B25" s="54"/>
      <c r="C25" s="32">
        <f aca="true" t="shared" si="3" ref="C25:H25">SUM(C23-C24)</f>
        <v>359606808.7</v>
      </c>
      <c r="D25" s="32">
        <f t="shared" si="3"/>
        <v>52053060.5</v>
      </c>
      <c r="E25" s="32">
        <f t="shared" si="3"/>
        <v>106805205.74</v>
      </c>
      <c r="F25" s="32">
        <f t="shared" si="3"/>
        <v>60389417.05</v>
      </c>
      <c r="G25" s="32">
        <f t="shared" si="3"/>
        <v>104280424.13000001</v>
      </c>
      <c r="H25" s="33">
        <f t="shared" si="3"/>
        <v>89024038.88</v>
      </c>
    </row>
    <row r="26" spans="1:8" ht="15" customHeight="1">
      <c r="A26" s="53" t="s">
        <v>30</v>
      </c>
      <c r="B26" s="54"/>
      <c r="C26" s="32">
        <f aca="true" t="shared" si="4" ref="C26:H26">SUM(C27+C31)</f>
        <v>93935824.63</v>
      </c>
      <c r="D26" s="32">
        <f t="shared" si="4"/>
        <v>17536178.009999998</v>
      </c>
      <c r="E26" s="32">
        <f t="shared" si="4"/>
        <v>39229638.35</v>
      </c>
      <c r="F26" s="32">
        <f t="shared" si="4"/>
        <v>8227675.02</v>
      </c>
      <c r="G26" s="32">
        <f t="shared" si="4"/>
        <v>16657540.22</v>
      </c>
      <c r="H26" s="33">
        <f t="shared" si="4"/>
        <v>6362500.81</v>
      </c>
    </row>
    <row r="27" spans="1:8" ht="15" customHeight="1">
      <c r="A27" s="51" t="s">
        <v>17</v>
      </c>
      <c r="B27" s="52"/>
      <c r="C27" s="18">
        <f aca="true" t="shared" si="5" ref="C27:H27">C28</f>
        <v>6491330</v>
      </c>
      <c r="D27" s="18">
        <f t="shared" si="5"/>
        <v>1248908.32</v>
      </c>
      <c r="E27" s="18">
        <f t="shared" si="5"/>
        <v>2495696.64</v>
      </c>
      <c r="F27" s="18">
        <f t="shared" si="5"/>
        <v>772011.84</v>
      </c>
      <c r="G27" s="18">
        <f t="shared" si="5"/>
        <v>4537550.5</v>
      </c>
      <c r="H27" s="28">
        <f t="shared" si="5"/>
        <v>1846815.09</v>
      </c>
    </row>
    <row r="28" spans="1:8" ht="15" customHeight="1">
      <c r="A28" s="55" t="s">
        <v>31</v>
      </c>
      <c r="B28" s="56"/>
      <c r="C28" s="23">
        <v>6491330</v>
      </c>
      <c r="D28" s="23">
        <v>1248908.32</v>
      </c>
      <c r="E28" s="23">
        <v>2495696.64</v>
      </c>
      <c r="F28" s="23">
        <v>772011.84</v>
      </c>
      <c r="G28" s="23">
        <v>4537550.5</v>
      </c>
      <c r="H28" s="27">
        <v>1846815.09</v>
      </c>
    </row>
    <row r="29" spans="1:8" ht="15" customHeight="1">
      <c r="A29" s="55" t="s">
        <v>32</v>
      </c>
      <c r="B29" s="56"/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7">
        <v>0</v>
      </c>
    </row>
    <row r="30" spans="1:8" ht="15" customHeight="1">
      <c r="A30" s="55" t="s">
        <v>33</v>
      </c>
      <c r="B30" s="56"/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7">
        <v>0</v>
      </c>
    </row>
    <row r="31" spans="1:8" ht="15" customHeight="1">
      <c r="A31" s="53" t="s">
        <v>29</v>
      </c>
      <c r="B31" s="54"/>
      <c r="C31" s="32">
        <v>87444494.63</v>
      </c>
      <c r="D31" s="32">
        <v>16287269.69</v>
      </c>
      <c r="E31" s="32">
        <v>36733941.71</v>
      </c>
      <c r="F31" s="32">
        <v>7455663.18</v>
      </c>
      <c r="G31" s="32">
        <v>12119989.72</v>
      </c>
      <c r="H31" s="33">
        <v>4515685.72</v>
      </c>
    </row>
    <row r="32" spans="1:8" ht="15" customHeight="1">
      <c r="A32" s="51" t="s">
        <v>34</v>
      </c>
      <c r="B32" s="52"/>
      <c r="C32" s="18">
        <v>3838000</v>
      </c>
      <c r="D32" s="34"/>
      <c r="E32" s="34"/>
      <c r="F32" s="34"/>
      <c r="G32" s="34"/>
      <c r="H32" s="35"/>
    </row>
    <row r="33" spans="1:8" ht="15" customHeight="1">
      <c r="A33" s="51" t="s">
        <v>35</v>
      </c>
      <c r="B33" s="52"/>
      <c r="C33" s="18">
        <f aca="true" t="shared" si="6" ref="C33:H33">C25+C31</f>
        <v>447051303.33</v>
      </c>
      <c r="D33" s="18">
        <f t="shared" si="6"/>
        <v>68340330.19</v>
      </c>
      <c r="E33" s="18">
        <f t="shared" si="6"/>
        <v>143539147.45</v>
      </c>
      <c r="F33" s="18">
        <f t="shared" si="6"/>
        <v>67845080.22999999</v>
      </c>
      <c r="G33" s="18">
        <f t="shared" si="6"/>
        <v>116400413.85000001</v>
      </c>
      <c r="H33" s="28">
        <f t="shared" si="6"/>
        <v>93539724.6</v>
      </c>
    </row>
    <row r="34" spans="1:8" ht="15" customHeight="1" thickBot="1">
      <c r="A34" s="57" t="s">
        <v>36</v>
      </c>
      <c r="B34" s="58"/>
      <c r="C34" s="36">
        <f>C19-C33+C32</f>
        <v>-42322342.589999974</v>
      </c>
      <c r="D34" s="36">
        <f>D19-D33</f>
        <v>11331593.620000005</v>
      </c>
      <c r="E34" s="36">
        <f>E19-E33</f>
        <v>15927243.890000015</v>
      </c>
      <c r="F34" s="36">
        <f>F19-F33</f>
        <v>12130054.820000008</v>
      </c>
      <c r="G34" s="36">
        <f>G19-G33</f>
        <v>32858181.939999983</v>
      </c>
      <c r="H34" s="37">
        <f>H19-H33</f>
        <v>48370451.350000024</v>
      </c>
    </row>
    <row r="35" spans="1:8" ht="15" customHeight="1" thickTop="1">
      <c r="A35" s="60"/>
      <c r="B35" s="61"/>
      <c r="C35" s="4"/>
      <c r="D35" s="4"/>
      <c r="E35" s="4"/>
      <c r="F35" s="4"/>
      <c r="G35" s="4"/>
      <c r="H35" s="4"/>
    </row>
    <row r="36" spans="1:8" ht="15" customHeight="1" thickBot="1">
      <c r="A36" s="62" t="s">
        <v>37</v>
      </c>
      <c r="B36" s="63"/>
      <c r="C36" s="2"/>
      <c r="D36" s="2"/>
      <c r="E36" s="2"/>
      <c r="F36" s="2"/>
      <c r="G36" s="2"/>
      <c r="H36" s="2"/>
    </row>
    <row r="37" spans="1:8" ht="15" customHeight="1" thickTop="1">
      <c r="A37" s="69" t="s">
        <v>39</v>
      </c>
      <c r="B37" s="48" t="s">
        <v>38</v>
      </c>
      <c r="C37" s="48"/>
      <c r="D37" s="48"/>
      <c r="E37" s="48" t="s">
        <v>37</v>
      </c>
      <c r="F37" s="48"/>
      <c r="G37" s="48"/>
      <c r="H37" s="64"/>
    </row>
    <row r="38" spans="1:8" ht="15" customHeight="1">
      <c r="A38" s="70"/>
      <c r="B38" s="29" t="s">
        <v>40</v>
      </c>
      <c r="C38" s="29" t="s">
        <v>41</v>
      </c>
      <c r="D38" s="29" t="s">
        <v>42</v>
      </c>
      <c r="E38" s="65" t="s">
        <v>43</v>
      </c>
      <c r="F38" s="65"/>
      <c r="G38" s="65" t="s">
        <v>44</v>
      </c>
      <c r="H38" s="66"/>
    </row>
    <row r="39" spans="1:8" ht="15" customHeight="1">
      <c r="A39" s="17" t="s">
        <v>45</v>
      </c>
      <c r="B39" s="18">
        <v>31301772.17</v>
      </c>
      <c r="C39" s="18">
        <v>31136704.92</v>
      </c>
      <c r="D39" s="18">
        <v>31902760.15</v>
      </c>
      <c r="E39" s="19"/>
      <c r="F39" s="19"/>
      <c r="G39" s="19"/>
      <c r="H39" s="20"/>
    </row>
    <row r="40" spans="1:8" ht="15" customHeight="1">
      <c r="A40" s="17" t="s">
        <v>46</v>
      </c>
      <c r="B40" s="18">
        <f>B41+B42+B43</f>
        <v>42565523.9</v>
      </c>
      <c r="C40" s="18">
        <f>C41+C42+C43</f>
        <v>69252436.41000001</v>
      </c>
      <c r="D40" s="18">
        <f>D41+D42+D43</f>
        <v>78318704.60000001</v>
      </c>
      <c r="E40" s="19"/>
      <c r="F40" s="19"/>
      <c r="G40" s="19"/>
      <c r="H40" s="20"/>
    </row>
    <row r="41" spans="1:8" ht="15" customHeight="1">
      <c r="A41" s="21" t="s">
        <v>47</v>
      </c>
      <c r="B41" s="22">
        <v>51576131.8</v>
      </c>
      <c r="C41" s="23">
        <v>68785066.17</v>
      </c>
      <c r="D41" s="22">
        <v>77888418.51</v>
      </c>
      <c r="E41" s="19"/>
      <c r="F41" s="19"/>
      <c r="G41" s="19"/>
      <c r="H41" s="20"/>
    </row>
    <row r="42" spans="1:8" ht="15" customHeight="1">
      <c r="A42" s="21" t="s">
        <v>48</v>
      </c>
      <c r="B42" s="22">
        <v>801397.49</v>
      </c>
      <c r="C42" s="23">
        <v>470086.73</v>
      </c>
      <c r="D42" s="23">
        <v>430286.09</v>
      </c>
      <c r="E42" s="19"/>
      <c r="F42" s="19"/>
      <c r="G42" s="19"/>
      <c r="H42" s="20"/>
    </row>
    <row r="43" spans="1:8" ht="15" customHeight="1">
      <c r="A43" s="21" t="s">
        <v>49</v>
      </c>
      <c r="B43" s="22">
        <v>-9812005.39</v>
      </c>
      <c r="C43" s="23">
        <v>-2716.49</v>
      </c>
      <c r="D43" s="22">
        <v>0</v>
      </c>
      <c r="E43" s="24"/>
      <c r="F43" s="24"/>
      <c r="G43" s="24"/>
      <c r="H43" s="25"/>
    </row>
    <row r="44" spans="1:8" ht="15" customHeight="1">
      <c r="A44" s="17" t="s">
        <v>62</v>
      </c>
      <c r="B44" s="18">
        <f>SUM(B39-B40)</f>
        <v>-11263751.729999997</v>
      </c>
      <c r="C44" s="18">
        <f>SUM(C39-C40)</f>
        <v>-38115731.49000001</v>
      </c>
      <c r="D44" s="18">
        <f>SUM(D39-D40)</f>
        <v>-46415944.45000001</v>
      </c>
      <c r="E44" s="67"/>
      <c r="F44" s="67"/>
      <c r="G44" s="67"/>
      <c r="H44" s="68"/>
    </row>
    <row r="45" spans="1:8" ht="15" customHeight="1">
      <c r="A45" s="17" t="s">
        <v>50</v>
      </c>
      <c r="B45" s="22"/>
      <c r="C45" s="23"/>
      <c r="D45" s="23"/>
      <c r="E45" s="67"/>
      <c r="F45" s="67"/>
      <c r="G45" s="67"/>
      <c r="H45" s="68"/>
    </row>
    <row r="46" spans="1:8" ht="15" customHeight="1">
      <c r="A46" s="17" t="s">
        <v>51</v>
      </c>
      <c r="B46" s="22">
        <v>2643160.44</v>
      </c>
      <c r="C46" s="23">
        <v>2607299.68</v>
      </c>
      <c r="D46" s="23">
        <v>2571438.88</v>
      </c>
      <c r="E46" s="67"/>
      <c r="F46" s="67"/>
      <c r="G46" s="67"/>
      <c r="H46" s="68"/>
    </row>
    <row r="47" spans="1:8" ht="15" customHeight="1" thickBot="1">
      <c r="A47" s="30" t="s">
        <v>52</v>
      </c>
      <c r="B47" s="31">
        <f>SUM(B44+B45-B46)</f>
        <v>-13906912.169999996</v>
      </c>
      <c r="C47" s="36">
        <f>SUM(C44+C45-C46)</f>
        <v>-40723031.17000001</v>
      </c>
      <c r="D47" s="36">
        <f>SUM(D44+D45-D46)</f>
        <v>-48987383.33000001</v>
      </c>
      <c r="E47" s="71">
        <f>D47-C47</f>
        <v>-8264352.160000004</v>
      </c>
      <c r="F47" s="71"/>
      <c r="G47" s="71">
        <f>D47-B47</f>
        <v>-35080471.16000002</v>
      </c>
      <c r="H47" s="72"/>
    </row>
    <row r="48" spans="1:8" ht="13.5" thickTop="1">
      <c r="A48" s="41" t="s">
        <v>65</v>
      </c>
      <c r="B48" s="9"/>
      <c r="C48" s="9"/>
      <c r="D48" s="9"/>
      <c r="E48" s="9"/>
      <c r="F48" s="9"/>
      <c r="G48" s="9"/>
      <c r="H48" s="9"/>
    </row>
    <row r="49" spans="1:8" ht="12.75">
      <c r="A49" s="8" t="s">
        <v>66</v>
      </c>
      <c r="B49" s="9"/>
      <c r="C49" s="9"/>
      <c r="D49" s="9"/>
      <c r="E49" s="9"/>
      <c r="F49" s="9"/>
      <c r="G49" s="9"/>
      <c r="H49" s="9"/>
    </row>
    <row r="50" spans="1:8" ht="12.75">
      <c r="A50" s="8" t="s">
        <v>67</v>
      </c>
      <c r="B50" s="9"/>
      <c r="C50" s="9"/>
      <c r="D50" s="9"/>
      <c r="E50" s="9"/>
      <c r="F50" s="9"/>
      <c r="G50" s="9"/>
      <c r="H50" s="9"/>
    </row>
    <row r="51" spans="1:8" ht="12.75">
      <c r="A51" s="8"/>
      <c r="B51" s="9"/>
      <c r="C51" s="9"/>
      <c r="D51" s="9"/>
      <c r="E51" s="9"/>
      <c r="F51" s="9"/>
      <c r="G51" s="9"/>
      <c r="H51" s="9"/>
    </row>
    <row r="52" spans="1:8" ht="12.75">
      <c r="A52" s="15" t="s">
        <v>53</v>
      </c>
      <c r="B52" s="73" t="s">
        <v>64</v>
      </c>
      <c r="C52" s="73"/>
      <c r="D52" s="73" t="s">
        <v>54</v>
      </c>
      <c r="E52" s="73"/>
      <c r="F52" s="73"/>
      <c r="G52" s="73" t="s">
        <v>55</v>
      </c>
      <c r="H52" s="73"/>
    </row>
    <row r="53" spans="1:8" ht="12.75">
      <c r="A53" s="15" t="s">
        <v>56</v>
      </c>
      <c r="B53" s="73" t="s">
        <v>57</v>
      </c>
      <c r="C53" s="73"/>
      <c r="D53" s="73" t="s">
        <v>58</v>
      </c>
      <c r="E53" s="73"/>
      <c r="F53" s="73"/>
      <c r="G53" s="73" t="s">
        <v>59</v>
      </c>
      <c r="H53" s="73"/>
    </row>
    <row r="54" spans="1:9" ht="14.25">
      <c r="A54" s="16"/>
      <c r="B54" s="16"/>
      <c r="C54" s="16"/>
      <c r="D54" s="73" t="s">
        <v>60</v>
      </c>
      <c r="E54" s="73"/>
      <c r="F54" s="73"/>
      <c r="G54" s="73" t="s">
        <v>61</v>
      </c>
      <c r="H54" s="73"/>
      <c r="I54" s="10"/>
    </row>
  </sheetData>
  <sheetProtection selectLockedCells="1"/>
  <mergeCells count="55">
    <mergeCell ref="B53:C53"/>
    <mergeCell ref="D53:F53"/>
    <mergeCell ref="G53:H53"/>
    <mergeCell ref="D54:F54"/>
    <mergeCell ref="G54:H54"/>
    <mergeCell ref="B52:C52"/>
    <mergeCell ref="D52:F52"/>
    <mergeCell ref="G52:H52"/>
    <mergeCell ref="E45:F45"/>
    <mergeCell ref="G45:H45"/>
    <mergeCell ref="E46:F46"/>
    <mergeCell ref="G46:H46"/>
    <mergeCell ref="E47:F47"/>
    <mergeCell ref="G47:H47"/>
    <mergeCell ref="A36:B36"/>
    <mergeCell ref="B37:D37"/>
    <mergeCell ref="E37:H37"/>
    <mergeCell ref="E38:F38"/>
    <mergeCell ref="G38:H38"/>
    <mergeCell ref="E44:F44"/>
    <mergeCell ref="G44:H44"/>
    <mergeCell ref="A37:A38"/>
    <mergeCell ref="A30:B30"/>
    <mergeCell ref="A31:B31"/>
    <mergeCell ref="A32:B32"/>
    <mergeCell ref="A33:B33"/>
    <mergeCell ref="A34:B34"/>
    <mergeCell ref="A35:B35"/>
    <mergeCell ref="F21:G21"/>
    <mergeCell ref="H21:H22"/>
    <mergeCell ref="A23:B23"/>
    <mergeCell ref="A27:B27"/>
    <mergeCell ref="A28:B28"/>
    <mergeCell ref="A29:B29"/>
    <mergeCell ref="A25:B25"/>
    <mergeCell ref="A26:B26"/>
    <mergeCell ref="A16:B16"/>
    <mergeCell ref="A17:B17"/>
    <mergeCell ref="A18:B18"/>
    <mergeCell ref="A19:B19"/>
    <mergeCell ref="A21:B22"/>
    <mergeCell ref="C21:E21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8:B9"/>
    <mergeCell ref="C8:E8"/>
    <mergeCell ref="F8:G8"/>
    <mergeCell ref="H8:H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2014-05-26T19:39:51Z</cp:lastPrinted>
  <dcterms:created xsi:type="dcterms:W3CDTF">2013-05-15T13:44:41Z</dcterms:created>
  <dcterms:modified xsi:type="dcterms:W3CDTF">2015-06-01T13:48:05Z</dcterms:modified>
  <cp:category/>
  <cp:version/>
  <cp:contentType/>
  <cp:contentStatus/>
</cp:coreProperties>
</file>