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RREO por Funcão-1ºBimestre 2015" sheetId="1" r:id="rId1"/>
  </sheets>
  <definedNames>
    <definedName name="_xlnm.Print_Area" localSheetId="0">'RREO por Funcão-1ºBimestre 2015'!$A$1:$J$89</definedName>
  </definedNames>
  <calcPr fullCalcOnLoad="1"/>
</workbook>
</file>

<file path=xl/sharedStrings.xml><?xml version="1.0" encoding="utf-8"?>
<sst xmlns="http://schemas.openxmlformats.org/spreadsheetml/2006/main" count="103" uniqueCount="96">
  <si>
    <t>LEGISLATIVO</t>
  </si>
  <si>
    <t>Cód. Subf.</t>
  </si>
  <si>
    <t>Cód. Função</t>
  </si>
  <si>
    <t>JUDI CIÁRIA</t>
  </si>
  <si>
    <t>Ação Judicária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</si>
  <si>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</si>
  <si>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</si>
  <si>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</si>
  <si>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</si>
  <si>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</si>
  <si>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</si>
  <si>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</si>
  <si>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</si>
  <si>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</si>
  <si>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</si>
  <si>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</si>
  <si>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</si>
  <si>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</si>
  <si>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</si>
  <si>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</si>
  <si>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</si>
  <si>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</si>
  <si>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Formação de Recursos Humanos</t>
  </si>
  <si>
    <t>Administração de Receitas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</si>
  <si>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</si>
  <si>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</si>
  <si>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</si>
  <si>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</si>
  <si>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</si>
  <si>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</si>
  <si>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</si>
  <si>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</si>
  <si>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</si>
  <si>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</si>
  <si>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</si>
  <si>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</si>
  <si>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</si>
  <si>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</si>
  <si>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</si>
  <si>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Proteção e Benefícios ao Trabalhador</t>
  </si>
  <si>
    <t>EDUCAÇÃO</t>
  </si>
  <si>
    <t>Ensino Fundamental</t>
  </si>
  <si>
    <t>Ensino Médio</t>
  </si>
  <si>
    <t>Educação Infantil</t>
  </si>
  <si>
    <t>Educação de Jovens e Adultos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</si>
  <si>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</si>
  <si>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</si>
  <si>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</si>
  <si>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</si>
  <si>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</si>
  <si>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</si>
  <si>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</si>
  <si>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HABITAÇÃO</t>
  </si>
  <si>
    <t>Habitação Urbana</t>
  </si>
  <si>
    <t>Saneamento Básico Urbano</t>
  </si>
  <si>
    <t>AGRICULTURA</t>
  </si>
  <si>
    <t>Abastecimento</t>
  </si>
  <si>
    <t>Turismo</t>
  </si>
  <si>
    <t>DESPORTO E LAZER</t>
  </si>
  <si>
    <t>Desporto Comunitário</t>
  </si>
  <si>
    <t>ENCARGOS ESPECIAIS</t>
  </si>
  <si>
    <t>Serviço da Dívida Interna</t>
  </si>
  <si>
    <t>Outros Encargos Especiais</t>
  </si>
  <si>
    <t>TOTAL</t>
  </si>
  <si>
    <t>a empenhar</t>
  </si>
  <si>
    <t>Assist. à Criança e ao Adolescente</t>
  </si>
  <si>
    <t>MUNICÍPIO DE ATIBAIA</t>
  </si>
  <si>
    <t>TRABALHO</t>
  </si>
  <si>
    <t>Extensão Rural</t>
  </si>
  <si>
    <t>COMÉRCIO</t>
  </si>
  <si>
    <t>Comercialização</t>
  </si>
  <si>
    <t>Assist. ao Port. de Deficiência</t>
  </si>
  <si>
    <t>Ensino Profissionalizante</t>
  </si>
  <si>
    <t>GESTÃO AMBIENTAL</t>
  </si>
  <si>
    <t>Preservação e Conservação Ambiental</t>
  </si>
  <si>
    <t>Promoção da Produção Animal</t>
  </si>
  <si>
    <t>Desenv.  Tecnológico e Engenharia</t>
  </si>
  <si>
    <t>Promoção Comercial</t>
  </si>
  <si>
    <t>COMUNICAÇÕES</t>
  </si>
  <si>
    <t>Telecomunicações</t>
  </si>
  <si>
    <t>TRANSPORTE</t>
  </si>
  <si>
    <t>Transporte Rodoviário</t>
  </si>
  <si>
    <t>1º BIMESTRE</t>
  </si>
  <si>
    <t>Saulo Pedroso de Souza</t>
  </si>
  <si>
    <t>CRC 1SP 173.493/O-7</t>
  </si>
  <si>
    <t>Prefeito Muncipal</t>
  </si>
  <si>
    <t>Marcia Helena Ruttul Aguirra</t>
  </si>
  <si>
    <t>Secret. de Planej. e Finanças</t>
  </si>
  <si>
    <t>Antonia Aparecida Cintra</t>
  </si>
  <si>
    <t>Gerente da Div. de Controladoria</t>
  </si>
  <si>
    <t>Rita de Cássia G. e Martins</t>
  </si>
  <si>
    <t>Asses. de Controle Interno</t>
  </si>
  <si>
    <t>CRC 1SP 199780/O-0</t>
  </si>
  <si>
    <t>1º BIMESTRE DE 2015</t>
  </si>
  <si>
    <t>Empregabilidade</t>
  </si>
  <si>
    <t>Reserva de Contingência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</si>
</sst>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  <numFmt numFmtId="166" formatCode="0.0%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sz val="8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6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3" fontId="0" fillId="0" borderId="0" xfId="53" applyFont="1" applyAlignment="1">
      <alignment vertical="center"/>
    </xf>
    <xf numFmtId="0" fontId="29" fillId="0" borderId="0" xfId="49" applyFont="1" applyBorder="1" applyAlignment="1" applyProtection="1">
      <alignment/>
      <protection hidden="1"/>
    </xf>
    <xf numFmtId="0" fontId="30" fillId="0" borderId="0" xfId="49" applyFont="1" applyBorder="1" applyAlignment="1" applyProtection="1">
      <alignment/>
      <protection hidden="1"/>
    </xf>
    <xf numFmtId="39" fontId="30" fillId="0" borderId="0" xfId="49" applyNumberFormat="1" applyFont="1" applyBorder="1" applyAlignment="1" applyProtection="1">
      <alignment/>
      <protection hidden="1"/>
    </xf>
    <xf numFmtId="39" fontId="29" fillId="0" borderId="0" xfId="49" applyNumberFormat="1" applyFont="1" applyBorder="1" applyAlignment="1" applyProtection="1">
      <alignment/>
      <protection hidden="1"/>
    </xf>
    <xf numFmtId="39" fontId="31" fillId="0" borderId="0" xfId="49" applyNumberFormat="1" applyFont="1" applyBorder="1" applyAlignment="1" applyProtection="1">
      <alignment/>
      <protection hidden="1"/>
    </xf>
    <xf numFmtId="39" fontId="31" fillId="0" borderId="0" xfId="49" applyNumberFormat="1" applyFont="1" applyBorder="1" applyProtection="1">
      <alignment/>
      <protection hidden="1"/>
    </xf>
    <xf numFmtId="0" fontId="32" fillId="24" borderId="10" xfId="49" applyFont="1" applyFill="1" applyBorder="1" applyAlignment="1" applyProtection="1">
      <alignment horizontal="center"/>
      <protection hidden="1"/>
    </xf>
    <xf numFmtId="0" fontId="21" fillId="0" borderId="0" xfId="0" applyFont="1" applyAlignment="1">
      <alignment vertical="center"/>
    </xf>
    <xf numFmtId="0" fontId="32" fillId="24" borderId="11" xfId="49" applyFont="1" applyFill="1" applyBorder="1" applyAlignment="1" applyProtection="1">
      <alignment horizontal="center"/>
      <protection hidden="1"/>
    </xf>
    <xf numFmtId="39" fontId="32" fillId="24" borderId="11" xfId="49" applyNumberFormat="1" applyFont="1" applyFill="1" applyBorder="1" applyAlignment="1" applyProtection="1">
      <alignment horizontal="center"/>
      <protection hidden="1"/>
    </xf>
    <xf numFmtId="39" fontId="32" fillId="24" borderId="12" xfId="49" applyNumberFormat="1" applyFont="1" applyFill="1" applyBorder="1" applyAlignment="1" applyProtection="1">
      <alignment horizontal="center"/>
      <protection hidden="1"/>
    </xf>
    <xf numFmtId="1" fontId="21" fillId="0" borderId="13" xfId="49" applyNumberFormat="1" applyFont="1" applyBorder="1" applyAlignment="1" applyProtection="1">
      <alignment horizontal="center" vertical="center"/>
      <protection hidden="1"/>
    </xf>
    <xf numFmtId="1" fontId="21" fillId="0" borderId="14" xfId="49" applyNumberFormat="1" applyFont="1" applyBorder="1" applyAlignment="1" applyProtection="1">
      <alignment horizontal="center" vertical="center"/>
      <protection hidden="1"/>
    </xf>
    <xf numFmtId="1" fontId="21" fillId="0" borderId="14" xfId="49" applyNumberFormat="1" applyFont="1" applyBorder="1" applyAlignment="1" applyProtection="1">
      <alignment horizontal="left" vertical="center"/>
      <protection hidden="1"/>
    </xf>
    <xf numFmtId="43" fontId="21" fillId="0" borderId="14" xfId="53" applyFont="1" applyBorder="1" applyAlignment="1" applyProtection="1">
      <alignment horizontal="right" vertical="center"/>
      <protection hidden="1"/>
    </xf>
    <xf numFmtId="43" fontId="21" fillId="0" borderId="14" xfId="53" applyFont="1" applyBorder="1" applyAlignment="1" applyProtection="1">
      <alignment vertical="center"/>
      <protection hidden="1"/>
    </xf>
    <xf numFmtId="43" fontId="21" fillId="0" borderId="15" xfId="53" applyFont="1" applyBorder="1" applyAlignment="1" applyProtection="1">
      <alignment vertical="center"/>
      <protection hidden="1"/>
    </xf>
    <xf numFmtId="1" fontId="22" fillId="23" borderId="16" xfId="49" applyNumberFormat="1" applyFont="1" applyFill="1" applyBorder="1" applyAlignment="1" applyProtection="1">
      <alignment horizontal="center" vertical="center"/>
      <protection hidden="1"/>
    </xf>
    <xf numFmtId="1" fontId="22" fillId="23" borderId="11" xfId="49" applyNumberFormat="1" applyFont="1" applyFill="1" applyBorder="1" applyAlignment="1" applyProtection="1">
      <alignment horizontal="center" vertical="center"/>
      <protection hidden="1"/>
    </xf>
    <xf numFmtId="43" fontId="22" fillId="23" borderId="11" xfId="53" applyFont="1" applyFill="1" applyBorder="1" applyAlignment="1" applyProtection="1">
      <alignment horizontal="right" vertical="center"/>
      <protection hidden="1"/>
    </xf>
    <xf numFmtId="43" fontId="22" fillId="23" borderId="12" xfId="53" applyFont="1" applyFill="1" applyBorder="1" applyAlignment="1" applyProtection="1">
      <alignment horizontal="right" vertical="center"/>
      <protection hidden="1"/>
    </xf>
    <xf numFmtId="1" fontId="22" fillId="23" borderId="17" xfId="49" applyNumberFormat="1" applyFont="1" applyFill="1" applyBorder="1" applyAlignment="1" applyProtection="1">
      <alignment horizontal="center" vertical="center"/>
      <protection hidden="1"/>
    </xf>
    <xf numFmtId="1" fontId="22" fillId="23" borderId="10" xfId="49" applyNumberFormat="1" applyFont="1" applyFill="1" applyBorder="1" applyAlignment="1" applyProtection="1">
      <alignment horizontal="center" vertical="center"/>
      <protection hidden="1"/>
    </xf>
    <xf numFmtId="1" fontId="22" fillId="23" borderId="10" xfId="49" applyNumberFormat="1" applyFont="1" applyFill="1" applyBorder="1" applyAlignment="1" applyProtection="1">
      <alignment horizontal="left" vertical="center"/>
      <protection hidden="1"/>
    </xf>
    <xf numFmtId="43" fontId="22" fillId="23" borderId="10" xfId="53" applyFont="1" applyFill="1" applyBorder="1" applyAlignment="1" applyProtection="1">
      <alignment horizontal="right" vertical="center"/>
      <protection hidden="1"/>
    </xf>
    <xf numFmtId="43" fontId="22" fillId="23" borderId="18" xfId="53" applyFont="1" applyFill="1" applyBorder="1" applyAlignment="1" applyProtection="1">
      <alignment horizontal="right" vertical="center"/>
      <protection hidden="1"/>
    </xf>
    <xf numFmtId="1" fontId="22" fillId="23" borderId="13" xfId="49" applyNumberFormat="1" applyFont="1" applyFill="1" applyBorder="1" applyAlignment="1" applyProtection="1">
      <alignment horizontal="center" vertical="center"/>
      <protection hidden="1"/>
    </xf>
    <xf numFmtId="1" fontId="22" fillId="23" borderId="14" xfId="49" applyNumberFormat="1" applyFont="1" applyFill="1" applyBorder="1" applyAlignment="1" applyProtection="1">
      <alignment horizontal="center" vertical="center"/>
      <protection hidden="1"/>
    </xf>
    <xf numFmtId="1" fontId="22" fillId="23" borderId="14" xfId="49" applyNumberFormat="1" applyFont="1" applyFill="1" applyBorder="1" applyAlignment="1" applyProtection="1">
      <alignment horizontal="left" vertical="center"/>
      <protection hidden="1"/>
    </xf>
    <xf numFmtId="43" fontId="22" fillId="23" borderId="14" xfId="53" applyFont="1" applyFill="1" applyBorder="1" applyAlignment="1" applyProtection="1">
      <alignment horizontal="right" vertical="center"/>
      <protection hidden="1"/>
    </xf>
    <xf numFmtId="43" fontId="22" fillId="23" borderId="15" xfId="53" applyFont="1" applyFill="1" applyBorder="1" applyAlignment="1" applyProtection="1">
      <alignment horizontal="right" vertical="center"/>
      <protection hidden="1"/>
    </xf>
    <xf numFmtId="0" fontId="21" fillId="0" borderId="0" xfId="0" applyFont="1" applyAlignment="1">
      <alignment horizontal="center" vertical="center"/>
    </xf>
    <xf numFmtId="39" fontId="32" fillId="24" borderId="10" xfId="49" applyNumberFormat="1" applyFont="1" applyFill="1" applyBorder="1" applyAlignment="1" applyProtection="1">
      <alignment horizontal="center"/>
      <protection hidden="1"/>
    </xf>
    <xf numFmtId="0" fontId="33" fillId="0" borderId="0" xfId="49" applyFont="1" applyBorder="1" applyAlignment="1" applyProtection="1">
      <alignment horizontal="center"/>
      <protection hidden="1"/>
    </xf>
    <xf numFmtId="0" fontId="29" fillId="0" borderId="0" xfId="49" applyFont="1" applyBorder="1" applyAlignment="1" applyProtection="1">
      <alignment horizontal="center"/>
      <protection hidden="1"/>
    </xf>
    <xf numFmtId="0" fontId="30" fillId="0" borderId="0" xfId="49" applyFont="1" applyBorder="1" applyAlignment="1" applyProtection="1">
      <alignment horizontal="center"/>
      <protection hidden="1"/>
    </xf>
    <xf numFmtId="39" fontId="32" fillId="24" borderId="18" xfId="49" applyNumberFormat="1" applyFont="1" applyFill="1" applyBorder="1" applyAlignment="1" applyProtection="1">
      <alignment horizontal="center"/>
      <protection hidden="1"/>
    </xf>
    <xf numFmtId="0" fontId="32" fillId="24" borderId="17" xfId="49" applyFont="1" applyFill="1" applyBorder="1" applyAlignment="1" applyProtection="1">
      <alignment horizontal="center" vertical="center" wrapText="1"/>
      <protection hidden="1"/>
    </xf>
    <xf numFmtId="0" fontId="32" fillId="24" borderId="16" xfId="49" applyFont="1" applyFill="1" applyBorder="1" applyAlignment="1" applyProtection="1">
      <alignment horizontal="center" vertical="center" wrapText="1"/>
      <protection hidden="1"/>
    </xf>
    <xf numFmtId="0" fontId="32" fillId="24" borderId="10" xfId="49" applyFont="1" applyFill="1" applyBorder="1" applyAlignment="1" applyProtection="1">
      <alignment horizontal="center" vertical="center" wrapText="1"/>
      <protection hidden="1"/>
    </xf>
    <xf numFmtId="0" fontId="32" fillId="24" borderId="11" xfId="49" applyFont="1" applyFill="1" applyBorder="1" applyAlignment="1" applyProtection="1">
      <alignment horizontal="center" vertical="center" wrapText="1"/>
      <protection hidden="1"/>
    </xf>
    <xf numFmtId="0" fontId="20" fillId="0" borderId="0" xfId="49" applyFont="1" applyBorder="1" applyAlignment="1" applyProtection="1">
      <alignment horizontal="right"/>
      <protection hidden="1"/>
    </xf>
    <xf numFmtId="43" fontId="28" fillId="0" borderId="0" xfId="0" applyNumberFormat="1" applyFont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showGridLines="0" tabSelected="1" zoomScalePageLayoutView="0" workbookViewId="0" topLeftCell="A61">
      <selection activeCell="J93" sqref="J93"/>
    </sheetView>
  </sheetViews>
  <sheetFormatPr defaultColWidth="9.140625" defaultRowHeight="12.75"/>
  <cols>
    <col min="1" max="2" width="9.140625" style="1" customWidth="1"/>
    <col min="3" max="3" width="29.7109375" style="1" bestFit="1" customWidth="1"/>
    <col min="4" max="10" width="14.7109375" style="1" customWidth="1"/>
    <col min="11" max="16384" width="9.140625" style="1" customWidth="1"/>
  </cols>
  <sheetData>
    <row r="1" spans="1:10" ht="20.25">
      <c r="A1" s="36" t="s">
        <v>5</v>
      </c>
      <c r="B1" s="36"/>
      <c r="C1" s="36"/>
      <c r="D1" s="36"/>
      <c r="E1" s="36"/>
      <c r="F1" s="36"/>
      <c r="G1" s="36"/>
      <c r="H1" s="36"/>
      <c r="I1" s="36"/>
      <c r="J1" s="36"/>
    </row>
    <row r="2" spans="1:10" ht="15.75">
      <c r="A2" s="37" t="s">
        <v>15</v>
      </c>
      <c r="B2" s="37"/>
      <c r="C2" s="37"/>
      <c r="D2" s="37"/>
      <c r="E2" s="37"/>
      <c r="F2" s="37"/>
      <c r="G2" s="37"/>
      <c r="H2" s="37"/>
      <c r="I2" s="37"/>
      <c r="J2" s="37"/>
    </row>
    <row r="3" spans="1:10" ht="18">
      <c r="A3" s="38" t="s">
        <v>6</v>
      </c>
      <c r="B3" s="38"/>
      <c r="C3" s="38"/>
      <c r="D3" s="38"/>
      <c r="E3" s="38"/>
      <c r="F3" s="38"/>
      <c r="G3" s="38"/>
      <c r="H3" s="38"/>
      <c r="I3" s="38"/>
      <c r="J3" s="38"/>
    </row>
    <row r="4" spans="1:10" ht="18">
      <c r="A4" s="3" t="s">
        <v>66</v>
      </c>
      <c r="B4" s="4"/>
      <c r="C4" s="4"/>
      <c r="D4" s="5"/>
      <c r="E4" s="6"/>
      <c r="F4" s="7"/>
      <c r="G4" s="7"/>
      <c r="H4" s="7"/>
      <c r="I4" s="8"/>
      <c r="J4" s="8"/>
    </row>
    <row r="5" spans="1:10" ht="18">
      <c r="A5" s="3" t="s">
        <v>93</v>
      </c>
      <c r="B5" s="4"/>
      <c r="C5" s="4"/>
      <c r="D5" s="5"/>
      <c r="E5" s="6"/>
      <c r="F5" s="7"/>
      <c r="G5" s="7"/>
      <c r="H5" s="7"/>
      <c r="I5" s="8"/>
      <c r="J5" s="8"/>
    </row>
    <row r="6" spans="1:10" ht="13.5" thickBot="1">
      <c r="A6" s="44" t="s">
        <v>7</v>
      </c>
      <c r="B6" s="44"/>
      <c r="C6" s="44"/>
      <c r="D6" s="44"/>
      <c r="E6" s="44"/>
      <c r="F6" s="44"/>
      <c r="G6" s="44"/>
      <c r="H6" s="44"/>
      <c r="I6" s="44"/>
      <c r="J6" s="44"/>
    </row>
    <row r="7" spans="1:10" ht="15" customHeight="1" thickTop="1">
      <c r="A7" s="40" t="s">
        <v>2</v>
      </c>
      <c r="B7" s="42" t="s">
        <v>1</v>
      </c>
      <c r="C7" s="9" t="s">
        <v>11</v>
      </c>
      <c r="D7" s="35" t="s">
        <v>12</v>
      </c>
      <c r="E7" s="35"/>
      <c r="F7" s="35" t="s">
        <v>82</v>
      </c>
      <c r="G7" s="35"/>
      <c r="H7" s="35" t="s">
        <v>8</v>
      </c>
      <c r="I7" s="35"/>
      <c r="J7" s="39"/>
    </row>
    <row r="8" spans="1:10" ht="15" customHeight="1" thickBot="1">
      <c r="A8" s="41"/>
      <c r="B8" s="43"/>
      <c r="C8" s="11" t="s">
        <v>16</v>
      </c>
      <c r="D8" s="12" t="s">
        <v>9</v>
      </c>
      <c r="E8" s="12" t="s">
        <v>10</v>
      </c>
      <c r="F8" s="12" t="s">
        <v>13</v>
      </c>
      <c r="G8" s="12" t="s">
        <v>14</v>
      </c>
      <c r="H8" s="12" t="s">
        <v>13</v>
      </c>
      <c r="I8" s="12" t="s">
        <v>14</v>
      </c>
      <c r="J8" s="13" t="s">
        <v>64</v>
      </c>
    </row>
    <row r="9" spans="1:10" ht="15" customHeight="1" thickTop="1">
      <c r="A9" s="24">
        <v>1</v>
      </c>
      <c r="B9" s="25">
        <v>0</v>
      </c>
      <c r="C9" s="26" t="s">
        <v>0</v>
      </c>
      <c r="D9" s="27">
        <f aca="true" t="shared" si="0" ref="D9:J9">SUM(D10:D11)</f>
        <v>11500000</v>
      </c>
      <c r="E9" s="27">
        <f t="shared" si="0"/>
        <v>11500000</v>
      </c>
      <c r="F9" s="27">
        <f t="shared" si="0"/>
        <v>2649357.75</v>
      </c>
      <c r="G9" s="27">
        <f t="shared" si="0"/>
        <v>1656751.06</v>
      </c>
      <c r="H9" s="27">
        <f t="shared" si="0"/>
        <v>2649357.75</v>
      </c>
      <c r="I9" s="27">
        <f t="shared" si="0"/>
        <v>1656751.06</v>
      </c>
      <c r="J9" s="28">
        <f t="shared" si="0"/>
        <v>8850642.25</v>
      </c>
    </row>
    <row r="10" spans="1:10" ht="15" customHeight="1">
      <c r="A10" s="14">
        <v>1</v>
      </c>
      <c r="B10" s="15">
        <v>31</v>
      </c>
      <c r="C10" s="16" t="s">
        <v>17</v>
      </c>
      <c r="D10" s="17">
        <v>10612632</v>
      </c>
      <c r="E10" s="17">
        <v>10612632</v>
      </c>
      <c r="F10" s="18">
        <v>2520749.75</v>
      </c>
      <c r="G10" s="18">
        <v>1528143.06</v>
      </c>
      <c r="H10" s="18">
        <v>2520749.75</v>
      </c>
      <c r="I10" s="18">
        <v>1528143.06</v>
      </c>
      <c r="J10" s="19">
        <f>E10-H10</f>
        <v>8091882.25</v>
      </c>
    </row>
    <row r="11" spans="1:10" ht="15" customHeight="1">
      <c r="A11" s="14">
        <v>1</v>
      </c>
      <c r="B11" s="15">
        <v>272</v>
      </c>
      <c r="C11" s="16" t="s">
        <v>32</v>
      </c>
      <c r="D11" s="17">
        <v>887368</v>
      </c>
      <c r="E11" s="17">
        <v>887368</v>
      </c>
      <c r="F11" s="18">
        <v>128608</v>
      </c>
      <c r="G11" s="18">
        <v>128608</v>
      </c>
      <c r="H11" s="18">
        <v>128608</v>
      </c>
      <c r="I11" s="18">
        <v>128608</v>
      </c>
      <c r="J11" s="19">
        <f>E11-H11</f>
        <v>758760</v>
      </c>
    </row>
    <row r="12" spans="1:10" ht="15" customHeight="1">
      <c r="A12" s="29">
        <v>2</v>
      </c>
      <c r="B12" s="30">
        <v>0</v>
      </c>
      <c r="C12" s="31" t="s">
        <v>3</v>
      </c>
      <c r="D12" s="32">
        <f aca="true" t="shared" si="1" ref="D12:J12">SUM(D13:D13)</f>
        <v>5226800</v>
      </c>
      <c r="E12" s="32">
        <f t="shared" si="1"/>
        <v>5226800</v>
      </c>
      <c r="F12" s="32">
        <f t="shared" si="1"/>
        <v>806735.85</v>
      </c>
      <c r="G12" s="32">
        <f t="shared" si="1"/>
        <v>752163</v>
      </c>
      <c r="H12" s="32">
        <f t="shared" si="1"/>
        <v>806735.85</v>
      </c>
      <c r="I12" s="32">
        <f t="shared" si="1"/>
        <v>752163</v>
      </c>
      <c r="J12" s="33">
        <f t="shared" si="1"/>
        <v>4420064.15</v>
      </c>
    </row>
    <row r="13" spans="1:10" ht="15" customHeight="1">
      <c r="A13" s="14">
        <v>2</v>
      </c>
      <c r="B13" s="15">
        <v>61</v>
      </c>
      <c r="C13" s="16" t="s">
        <v>4</v>
      </c>
      <c r="D13" s="17">
        <v>5226800</v>
      </c>
      <c r="E13" s="17">
        <v>5226800</v>
      </c>
      <c r="F13" s="18">
        <v>806735.85</v>
      </c>
      <c r="G13" s="18">
        <v>752163</v>
      </c>
      <c r="H13" s="18">
        <v>806735.85</v>
      </c>
      <c r="I13" s="18">
        <v>752163</v>
      </c>
      <c r="J13" s="19">
        <f>E13-H13</f>
        <v>4420064.15</v>
      </c>
    </row>
    <row r="14" spans="1:10" ht="15" customHeight="1">
      <c r="A14" s="29">
        <v>4</v>
      </c>
      <c r="B14" s="30">
        <v>0</v>
      </c>
      <c r="C14" s="31" t="s">
        <v>18</v>
      </c>
      <c r="D14" s="32">
        <f aca="true" t="shared" si="2" ref="D14:J14">SUM(D15:D20)</f>
        <v>41681300</v>
      </c>
      <c r="E14" s="32">
        <f t="shared" si="2"/>
        <v>42506542.400000006</v>
      </c>
      <c r="F14" s="32">
        <f t="shared" si="2"/>
        <v>12753806.71</v>
      </c>
      <c r="G14" s="32">
        <f t="shared" si="2"/>
        <v>5008660.290000001</v>
      </c>
      <c r="H14" s="32">
        <f t="shared" si="2"/>
        <v>12753806.71</v>
      </c>
      <c r="I14" s="32">
        <f t="shared" si="2"/>
        <v>5008660.290000001</v>
      </c>
      <c r="J14" s="33">
        <f t="shared" si="2"/>
        <v>29752735.69</v>
      </c>
    </row>
    <row r="15" spans="1:10" ht="15" customHeight="1">
      <c r="A15" s="14">
        <v>4</v>
      </c>
      <c r="B15" s="15">
        <v>122</v>
      </c>
      <c r="C15" s="16" t="s">
        <v>19</v>
      </c>
      <c r="D15" s="17">
        <v>16038900</v>
      </c>
      <c r="E15" s="17">
        <v>16461903.6</v>
      </c>
      <c r="F15" s="18">
        <v>4411906.15</v>
      </c>
      <c r="G15" s="18">
        <v>1984482.42</v>
      </c>
      <c r="H15" s="18">
        <v>4411906.15</v>
      </c>
      <c r="I15" s="18">
        <v>1984482.42</v>
      </c>
      <c r="J15" s="19">
        <f>E15-H15</f>
        <v>12049997.45</v>
      </c>
    </row>
    <row r="16" spans="1:10" ht="15" customHeight="1">
      <c r="A16" s="14">
        <v>4</v>
      </c>
      <c r="B16" s="15">
        <v>123</v>
      </c>
      <c r="C16" s="16" t="s">
        <v>20</v>
      </c>
      <c r="D16" s="17">
        <v>9125900</v>
      </c>
      <c r="E16" s="17">
        <v>9125900</v>
      </c>
      <c r="F16" s="18">
        <v>1830577.88</v>
      </c>
      <c r="G16" s="18">
        <v>1138260.32</v>
      </c>
      <c r="H16" s="18">
        <v>1830577.88</v>
      </c>
      <c r="I16" s="18">
        <v>1138260.32</v>
      </c>
      <c r="J16" s="19">
        <f>E16-H16</f>
        <v>7295322.12</v>
      </c>
    </row>
    <row r="17" spans="1:10" ht="15" customHeight="1">
      <c r="A17" s="14">
        <v>4</v>
      </c>
      <c r="B17" s="15">
        <v>126</v>
      </c>
      <c r="C17" s="16" t="s">
        <v>21</v>
      </c>
      <c r="D17" s="17">
        <v>1534000</v>
      </c>
      <c r="E17" s="17">
        <v>1774000</v>
      </c>
      <c r="F17" s="18">
        <v>732396.14</v>
      </c>
      <c r="G17" s="18">
        <v>197751.74</v>
      </c>
      <c r="H17" s="18">
        <v>732396.14</v>
      </c>
      <c r="I17" s="18">
        <v>197751.74</v>
      </c>
      <c r="J17" s="19">
        <f>E17-H17</f>
        <v>1041603.86</v>
      </c>
    </row>
    <row r="18" spans="1:10" ht="15" customHeight="1">
      <c r="A18" s="14">
        <v>4</v>
      </c>
      <c r="B18" s="15">
        <v>128</v>
      </c>
      <c r="C18" s="16" t="s">
        <v>22</v>
      </c>
      <c r="D18" s="17">
        <v>14223400</v>
      </c>
      <c r="E18" s="17">
        <v>14385638.8</v>
      </c>
      <c r="F18" s="18">
        <v>5647853.57</v>
      </c>
      <c r="G18" s="18">
        <v>1559123.49</v>
      </c>
      <c r="H18" s="18">
        <v>5647853.57</v>
      </c>
      <c r="I18" s="18">
        <v>1559123.49</v>
      </c>
      <c r="J18" s="19">
        <f>E18-H18</f>
        <v>8737785.23</v>
      </c>
    </row>
    <row r="19" spans="1:10" ht="15" customHeight="1">
      <c r="A19" s="14">
        <v>4</v>
      </c>
      <c r="B19" s="15">
        <v>129</v>
      </c>
      <c r="C19" s="16" t="s">
        <v>23</v>
      </c>
      <c r="D19" s="17">
        <v>550000</v>
      </c>
      <c r="E19" s="17">
        <v>550000</v>
      </c>
      <c r="F19" s="18">
        <v>0</v>
      </c>
      <c r="G19" s="18">
        <v>0</v>
      </c>
      <c r="H19" s="18">
        <v>0</v>
      </c>
      <c r="I19" s="18">
        <v>0</v>
      </c>
      <c r="J19" s="19">
        <f>E19-H19</f>
        <v>550000</v>
      </c>
    </row>
    <row r="20" spans="1:10" ht="15" customHeight="1">
      <c r="A20" s="14">
        <v>4</v>
      </c>
      <c r="B20" s="15">
        <v>131</v>
      </c>
      <c r="C20" s="16" t="s">
        <v>24</v>
      </c>
      <c r="D20" s="17">
        <v>209100</v>
      </c>
      <c r="E20" s="17">
        <v>209100</v>
      </c>
      <c r="F20" s="18">
        <v>131072.97</v>
      </c>
      <c r="G20" s="18">
        <v>129042.32</v>
      </c>
      <c r="H20" s="18">
        <v>131072.97</v>
      </c>
      <c r="I20" s="18">
        <v>129042.32</v>
      </c>
      <c r="J20" s="19">
        <f>E20-H20</f>
        <v>78027.03</v>
      </c>
    </row>
    <row r="21" spans="1:10" ht="15" customHeight="1">
      <c r="A21" s="29">
        <v>6</v>
      </c>
      <c r="B21" s="30">
        <v>0</v>
      </c>
      <c r="C21" s="31" t="s">
        <v>25</v>
      </c>
      <c r="D21" s="32">
        <f aca="true" t="shared" si="3" ref="D21:J21">SUM(D22:D23)</f>
        <v>9267700</v>
      </c>
      <c r="E21" s="32">
        <f t="shared" si="3"/>
        <v>9296928.93</v>
      </c>
      <c r="F21" s="32">
        <f t="shared" si="3"/>
        <v>1566152.0499999998</v>
      </c>
      <c r="G21" s="32">
        <f t="shared" si="3"/>
        <v>1379133.53</v>
      </c>
      <c r="H21" s="32">
        <f t="shared" si="3"/>
        <v>1566152.0499999998</v>
      </c>
      <c r="I21" s="32">
        <f t="shared" si="3"/>
        <v>1379133.53</v>
      </c>
      <c r="J21" s="33">
        <f t="shared" si="3"/>
        <v>7730776.880000001</v>
      </c>
    </row>
    <row r="22" spans="1:10" ht="15" customHeight="1">
      <c r="A22" s="14">
        <v>6</v>
      </c>
      <c r="B22" s="15">
        <v>181</v>
      </c>
      <c r="C22" s="16" t="s">
        <v>26</v>
      </c>
      <c r="D22" s="17">
        <v>8286500</v>
      </c>
      <c r="E22" s="17">
        <v>8286500</v>
      </c>
      <c r="F22" s="18">
        <v>1392557.93</v>
      </c>
      <c r="G22" s="18">
        <v>1232307.75</v>
      </c>
      <c r="H22" s="18">
        <v>1392557.93</v>
      </c>
      <c r="I22" s="18">
        <v>1232307.75</v>
      </c>
      <c r="J22" s="19">
        <f>E22-H22</f>
        <v>6893942.07</v>
      </c>
    </row>
    <row r="23" spans="1:10" ht="15" customHeight="1">
      <c r="A23" s="14">
        <v>6</v>
      </c>
      <c r="B23" s="15">
        <v>182</v>
      </c>
      <c r="C23" s="16" t="s">
        <v>27</v>
      </c>
      <c r="D23" s="17">
        <v>981200</v>
      </c>
      <c r="E23" s="17">
        <v>1010428.93</v>
      </c>
      <c r="F23" s="18">
        <v>173594.12</v>
      </c>
      <c r="G23" s="18">
        <v>146825.78</v>
      </c>
      <c r="H23" s="18">
        <v>173594.12</v>
      </c>
      <c r="I23" s="18">
        <v>146825.78</v>
      </c>
      <c r="J23" s="19">
        <f>E23-H23</f>
        <v>836834.81</v>
      </c>
    </row>
    <row r="24" spans="1:10" ht="15" customHeight="1">
      <c r="A24" s="29">
        <v>8</v>
      </c>
      <c r="B24" s="30">
        <v>0</v>
      </c>
      <c r="C24" s="31" t="s">
        <v>28</v>
      </c>
      <c r="D24" s="32">
        <f aca="true" t="shared" si="4" ref="D24:J24">SUM(D25:D30)</f>
        <v>12947930</v>
      </c>
      <c r="E24" s="32">
        <f t="shared" si="4"/>
        <v>13167900.879999999</v>
      </c>
      <c r="F24" s="32">
        <f t="shared" si="4"/>
        <v>6151869.450000001</v>
      </c>
      <c r="G24" s="32">
        <f t="shared" si="4"/>
        <v>1924587.78</v>
      </c>
      <c r="H24" s="32">
        <f t="shared" si="4"/>
        <v>6151869.450000001</v>
      </c>
      <c r="I24" s="32">
        <f t="shared" si="4"/>
        <v>1924587.78</v>
      </c>
      <c r="J24" s="33">
        <f t="shared" si="4"/>
        <v>7016031.43</v>
      </c>
    </row>
    <row r="25" spans="1:10" ht="15" customHeight="1">
      <c r="A25" s="14">
        <v>8</v>
      </c>
      <c r="B25" s="15">
        <v>241</v>
      </c>
      <c r="C25" s="16" t="s">
        <v>29</v>
      </c>
      <c r="D25" s="17">
        <v>218000</v>
      </c>
      <c r="E25" s="17">
        <v>218000</v>
      </c>
      <c r="F25" s="18">
        <v>200000</v>
      </c>
      <c r="G25" s="18">
        <v>0</v>
      </c>
      <c r="H25" s="18">
        <v>200000</v>
      </c>
      <c r="I25" s="18">
        <v>0</v>
      </c>
      <c r="J25" s="19">
        <f>E25-H25</f>
        <v>18000</v>
      </c>
    </row>
    <row r="26" spans="1:10" ht="15" customHeight="1">
      <c r="A26" s="14">
        <v>8</v>
      </c>
      <c r="B26" s="15">
        <v>242</v>
      </c>
      <c r="C26" s="16" t="s">
        <v>71</v>
      </c>
      <c r="D26" s="17">
        <v>114100</v>
      </c>
      <c r="E26" s="17">
        <v>114100</v>
      </c>
      <c r="F26" s="18">
        <v>106000</v>
      </c>
      <c r="G26" s="18">
        <v>67030</v>
      </c>
      <c r="H26" s="18">
        <v>106000</v>
      </c>
      <c r="I26" s="18">
        <v>67030</v>
      </c>
      <c r="J26" s="19">
        <f>E26-H26</f>
        <v>8100</v>
      </c>
    </row>
    <row r="27" spans="1:10" ht="15" customHeight="1">
      <c r="A27" s="14">
        <v>8</v>
      </c>
      <c r="B27" s="15">
        <v>243</v>
      </c>
      <c r="C27" s="16" t="s">
        <v>65</v>
      </c>
      <c r="D27" s="17">
        <v>709130</v>
      </c>
      <c r="E27" s="17">
        <v>709130</v>
      </c>
      <c r="F27" s="18">
        <v>290909.61</v>
      </c>
      <c r="G27" s="18">
        <v>27850.3</v>
      </c>
      <c r="H27" s="18">
        <v>290909.61</v>
      </c>
      <c r="I27" s="18">
        <v>27850.3</v>
      </c>
      <c r="J27" s="19">
        <f>E27-H27</f>
        <v>418220.39</v>
      </c>
    </row>
    <row r="28" spans="1:10" ht="15" customHeight="1">
      <c r="A28" s="14">
        <v>8</v>
      </c>
      <c r="B28" s="15">
        <v>244</v>
      </c>
      <c r="C28" s="16" t="s">
        <v>30</v>
      </c>
      <c r="D28" s="17">
        <v>10572400</v>
      </c>
      <c r="E28" s="17">
        <v>10773278.84</v>
      </c>
      <c r="F28" s="18">
        <v>4713520.87</v>
      </c>
      <c r="G28" s="18">
        <v>1708405.51</v>
      </c>
      <c r="H28" s="18">
        <v>4713520.87</v>
      </c>
      <c r="I28" s="18">
        <v>1708405.51</v>
      </c>
      <c r="J28" s="19">
        <f>E28-H28</f>
        <v>6059757.97</v>
      </c>
    </row>
    <row r="29" spans="1:10" ht="15" customHeight="1">
      <c r="A29" s="14">
        <v>8</v>
      </c>
      <c r="B29" s="15">
        <v>306</v>
      </c>
      <c r="C29" s="16" t="s">
        <v>38</v>
      </c>
      <c r="D29" s="17">
        <v>872300</v>
      </c>
      <c r="E29" s="17">
        <v>888892.04</v>
      </c>
      <c r="F29" s="18">
        <v>494428.2</v>
      </c>
      <c r="G29" s="18">
        <v>10362</v>
      </c>
      <c r="H29" s="18">
        <v>494428.2</v>
      </c>
      <c r="I29" s="18">
        <v>10362</v>
      </c>
      <c r="J29" s="19">
        <f>E29-H29</f>
        <v>394463.84</v>
      </c>
    </row>
    <row r="30" spans="1:10" ht="15" customHeight="1">
      <c r="A30" s="14">
        <v>8</v>
      </c>
      <c r="B30" s="15">
        <v>333</v>
      </c>
      <c r="C30" s="16" t="s">
        <v>94</v>
      </c>
      <c r="D30" s="17">
        <v>462000</v>
      </c>
      <c r="E30" s="17">
        <v>464500</v>
      </c>
      <c r="F30" s="18">
        <v>347010.77</v>
      </c>
      <c r="G30" s="18">
        <v>110939.97</v>
      </c>
      <c r="H30" s="18">
        <v>347010.77</v>
      </c>
      <c r="I30" s="18">
        <v>110939.97</v>
      </c>
      <c r="J30" s="19">
        <f>E30-H30</f>
        <v>117489.22999999998</v>
      </c>
    </row>
    <row r="31" spans="1:10" ht="15" customHeight="1">
      <c r="A31" s="29">
        <v>9</v>
      </c>
      <c r="B31" s="30">
        <v>0</v>
      </c>
      <c r="C31" s="31" t="s">
        <v>31</v>
      </c>
      <c r="D31" s="32">
        <f aca="true" t="shared" si="5" ref="D31:J31">SUM(D32)</f>
        <v>2664800</v>
      </c>
      <c r="E31" s="32">
        <f t="shared" si="5"/>
        <v>2664800</v>
      </c>
      <c r="F31" s="32">
        <f t="shared" si="5"/>
        <v>367400.42</v>
      </c>
      <c r="G31" s="32">
        <f t="shared" si="5"/>
        <v>367400.42</v>
      </c>
      <c r="H31" s="32">
        <f t="shared" si="5"/>
        <v>367400.42</v>
      </c>
      <c r="I31" s="32">
        <f t="shared" si="5"/>
        <v>367400.42</v>
      </c>
      <c r="J31" s="33">
        <f t="shared" si="5"/>
        <v>2297399.58</v>
      </c>
    </row>
    <row r="32" spans="1:10" ht="15" customHeight="1">
      <c r="A32" s="14">
        <v>9</v>
      </c>
      <c r="B32" s="15">
        <v>272</v>
      </c>
      <c r="C32" s="16" t="s">
        <v>32</v>
      </c>
      <c r="D32" s="17">
        <v>2664800</v>
      </c>
      <c r="E32" s="17">
        <v>2664800</v>
      </c>
      <c r="F32" s="18">
        <v>367400.42</v>
      </c>
      <c r="G32" s="18">
        <v>367400.42</v>
      </c>
      <c r="H32" s="18">
        <v>367400.42</v>
      </c>
      <c r="I32" s="18">
        <v>367400.42</v>
      </c>
      <c r="J32" s="19">
        <f>E32-H32</f>
        <v>2297399.58</v>
      </c>
    </row>
    <row r="33" spans="1:10" ht="15" customHeight="1">
      <c r="A33" s="29">
        <v>10</v>
      </c>
      <c r="B33" s="30">
        <v>0</v>
      </c>
      <c r="C33" s="31" t="s">
        <v>33</v>
      </c>
      <c r="D33" s="32">
        <f aca="true" t="shared" si="6" ref="D33:J33">SUM(D34:D37)</f>
        <v>91373270</v>
      </c>
      <c r="E33" s="32">
        <f t="shared" si="6"/>
        <v>93634740.08</v>
      </c>
      <c r="F33" s="32">
        <f t="shared" si="6"/>
        <v>26676591.28</v>
      </c>
      <c r="G33" s="32">
        <f t="shared" si="6"/>
        <v>10976876.959999999</v>
      </c>
      <c r="H33" s="32">
        <f t="shared" si="6"/>
        <v>26676591.28</v>
      </c>
      <c r="I33" s="32">
        <f t="shared" si="6"/>
        <v>10976876.959999999</v>
      </c>
      <c r="J33" s="33">
        <f t="shared" si="6"/>
        <v>66958148.800000004</v>
      </c>
    </row>
    <row r="34" spans="1:10" ht="15" customHeight="1">
      <c r="A34" s="14">
        <v>10</v>
      </c>
      <c r="B34" s="15">
        <v>301</v>
      </c>
      <c r="C34" s="16" t="s">
        <v>34</v>
      </c>
      <c r="D34" s="17">
        <v>50520500</v>
      </c>
      <c r="E34" s="17">
        <v>51341510.45</v>
      </c>
      <c r="F34" s="18">
        <v>10918366.04</v>
      </c>
      <c r="G34" s="18">
        <v>7228999.38</v>
      </c>
      <c r="H34" s="18">
        <v>10918366.04</v>
      </c>
      <c r="I34" s="18">
        <v>7228999.38</v>
      </c>
      <c r="J34" s="19">
        <f>E34-H34</f>
        <v>40423144.410000004</v>
      </c>
    </row>
    <row r="35" spans="1:10" ht="15" customHeight="1">
      <c r="A35" s="14">
        <v>10</v>
      </c>
      <c r="B35" s="15">
        <v>302</v>
      </c>
      <c r="C35" s="16" t="s">
        <v>35</v>
      </c>
      <c r="D35" s="17">
        <v>37582270</v>
      </c>
      <c r="E35" s="17">
        <v>38915848.02</v>
      </c>
      <c r="F35" s="18">
        <v>15131743.06</v>
      </c>
      <c r="G35" s="18">
        <v>3323776.96</v>
      </c>
      <c r="H35" s="18">
        <v>15131743.06</v>
      </c>
      <c r="I35" s="18">
        <v>3323776.96</v>
      </c>
      <c r="J35" s="19">
        <f>E35-H35</f>
        <v>23784104.96</v>
      </c>
    </row>
    <row r="36" spans="1:10" ht="15" customHeight="1">
      <c r="A36" s="14">
        <v>10</v>
      </c>
      <c r="B36" s="15">
        <v>304</v>
      </c>
      <c r="C36" s="16" t="s">
        <v>36</v>
      </c>
      <c r="D36" s="17">
        <v>1787300</v>
      </c>
      <c r="E36" s="17">
        <v>1894181.61</v>
      </c>
      <c r="F36" s="18">
        <v>313017.53</v>
      </c>
      <c r="G36" s="18">
        <v>257586.27</v>
      </c>
      <c r="H36" s="18">
        <v>313017.53</v>
      </c>
      <c r="I36" s="18">
        <v>257586.27</v>
      </c>
      <c r="J36" s="19">
        <f>E36-H36</f>
        <v>1581164.08</v>
      </c>
    </row>
    <row r="37" spans="1:10" ht="15" customHeight="1">
      <c r="A37" s="14">
        <v>10</v>
      </c>
      <c r="B37" s="15">
        <v>305</v>
      </c>
      <c r="C37" s="16" t="s">
        <v>37</v>
      </c>
      <c r="D37" s="17">
        <v>1483200</v>
      </c>
      <c r="E37" s="17">
        <v>1483200</v>
      </c>
      <c r="F37" s="18">
        <v>313464.65</v>
      </c>
      <c r="G37" s="18">
        <v>166514.35</v>
      </c>
      <c r="H37" s="18">
        <v>313464.65</v>
      </c>
      <c r="I37" s="18">
        <v>166514.35</v>
      </c>
      <c r="J37" s="19">
        <f>E37-H37</f>
        <v>1169735.35</v>
      </c>
    </row>
    <row r="38" spans="1:10" ht="15" customHeight="1">
      <c r="A38" s="29">
        <v>11</v>
      </c>
      <c r="B38" s="30">
        <v>0</v>
      </c>
      <c r="C38" s="31" t="s">
        <v>67</v>
      </c>
      <c r="D38" s="32">
        <f aca="true" t="shared" si="7" ref="D38:J38">SUM(D39)</f>
        <v>0</v>
      </c>
      <c r="E38" s="32">
        <f t="shared" si="7"/>
        <v>0</v>
      </c>
      <c r="F38" s="32">
        <f t="shared" si="7"/>
        <v>0</v>
      </c>
      <c r="G38" s="32">
        <f t="shared" si="7"/>
        <v>0</v>
      </c>
      <c r="H38" s="32">
        <f t="shared" si="7"/>
        <v>0</v>
      </c>
      <c r="I38" s="32">
        <f t="shared" si="7"/>
        <v>0</v>
      </c>
      <c r="J38" s="33">
        <f t="shared" si="7"/>
        <v>0</v>
      </c>
    </row>
    <row r="39" spans="1:10" ht="15" customHeight="1">
      <c r="A39" s="14">
        <v>11</v>
      </c>
      <c r="B39" s="15">
        <v>331</v>
      </c>
      <c r="C39" s="16" t="s">
        <v>39</v>
      </c>
      <c r="D39" s="17">
        <v>0</v>
      </c>
      <c r="E39" s="17">
        <v>0</v>
      </c>
      <c r="F39" s="18">
        <v>0</v>
      </c>
      <c r="G39" s="18">
        <v>0</v>
      </c>
      <c r="H39" s="18">
        <v>0</v>
      </c>
      <c r="I39" s="18">
        <v>0</v>
      </c>
      <c r="J39" s="19">
        <f>E39-H39</f>
        <v>0</v>
      </c>
    </row>
    <row r="40" spans="1:10" ht="15" customHeight="1">
      <c r="A40" s="29">
        <v>12</v>
      </c>
      <c r="B40" s="30">
        <v>0</v>
      </c>
      <c r="C40" s="31" t="s">
        <v>40</v>
      </c>
      <c r="D40" s="32">
        <f aca="true" t="shared" si="8" ref="D40:J40">SUM(D41:D46)</f>
        <v>111734200</v>
      </c>
      <c r="E40" s="32">
        <f t="shared" si="8"/>
        <v>115206217.99</v>
      </c>
      <c r="F40" s="32">
        <f t="shared" si="8"/>
        <v>36729170.8</v>
      </c>
      <c r="G40" s="32">
        <f t="shared" si="8"/>
        <v>12163080.350000001</v>
      </c>
      <c r="H40" s="32">
        <f t="shared" si="8"/>
        <v>36729170.8</v>
      </c>
      <c r="I40" s="32">
        <f t="shared" si="8"/>
        <v>12163080.350000001</v>
      </c>
      <c r="J40" s="33">
        <f t="shared" si="8"/>
        <v>78477047.19</v>
      </c>
    </row>
    <row r="41" spans="1:10" ht="15" customHeight="1">
      <c r="A41" s="14">
        <v>12</v>
      </c>
      <c r="B41" s="15">
        <v>361</v>
      </c>
      <c r="C41" s="16" t="s">
        <v>41</v>
      </c>
      <c r="D41" s="17">
        <v>66211900</v>
      </c>
      <c r="E41" s="17">
        <v>68272346.07</v>
      </c>
      <c r="F41" s="18">
        <v>21555464.85</v>
      </c>
      <c r="G41" s="18">
        <v>6975091.78</v>
      </c>
      <c r="H41" s="18">
        <v>21555464.85</v>
      </c>
      <c r="I41" s="18">
        <v>6975091.78</v>
      </c>
      <c r="J41" s="19">
        <f>E41-H41</f>
        <v>46716881.21999999</v>
      </c>
    </row>
    <row r="42" spans="1:10" ht="15" customHeight="1">
      <c r="A42" s="14">
        <v>12</v>
      </c>
      <c r="B42" s="15">
        <v>362</v>
      </c>
      <c r="C42" s="16" t="s">
        <v>42</v>
      </c>
      <c r="D42" s="17">
        <v>459000</v>
      </c>
      <c r="E42" s="17">
        <v>459000</v>
      </c>
      <c r="F42" s="18">
        <v>49308</v>
      </c>
      <c r="G42" s="18">
        <v>0</v>
      </c>
      <c r="H42" s="18">
        <v>49308</v>
      </c>
      <c r="I42" s="18">
        <v>0</v>
      </c>
      <c r="J42" s="19">
        <f>E42-H42</f>
        <v>409692</v>
      </c>
    </row>
    <row r="43" spans="1:10" ht="15" customHeight="1">
      <c r="A43" s="14">
        <v>12</v>
      </c>
      <c r="B43" s="15">
        <v>363</v>
      </c>
      <c r="C43" s="16" t="s">
        <v>72</v>
      </c>
      <c r="D43" s="17">
        <v>231000</v>
      </c>
      <c r="E43" s="17">
        <v>231000</v>
      </c>
      <c r="F43" s="18">
        <v>77055.41</v>
      </c>
      <c r="G43" s="18">
        <v>17887.94</v>
      </c>
      <c r="H43" s="18">
        <v>77055.41</v>
      </c>
      <c r="I43" s="18">
        <v>17887.94</v>
      </c>
      <c r="J43" s="19">
        <f>E43-H43</f>
        <v>153944.59</v>
      </c>
    </row>
    <row r="44" spans="1:10" ht="15" customHeight="1">
      <c r="A44" s="14">
        <v>12</v>
      </c>
      <c r="B44" s="15">
        <v>365</v>
      </c>
      <c r="C44" s="16" t="s">
        <v>43</v>
      </c>
      <c r="D44" s="17">
        <v>41789800</v>
      </c>
      <c r="E44" s="17">
        <v>42946371.92</v>
      </c>
      <c r="F44" s="18">
        <v>14085017.07</v>
      </c>
      <c r="G44" s="18">
        <v>4847763.48</v>
      </c>
      <c r="H44" s="18">
        <v>14085017.07</v>
      </c>
      <c r="I44" s="18">
        <v>4847763.48</v>
      </c>
      <c r="J44" s="19">
        <f>E44-H44</f>
        <v>28861354.85</v>
      </c>
    </row>
    <row r="45" spans="1:10" ht="15" customHeight="1">
      <c r="A45" s="14">
        <v>12</v>
      </c>
      <c r="B45" s="15">
        <v>366</v>
      </c>
      <c r="C45" s="16" t="s">
        <v>44</v>
      </c>
      <c r="D45" s="17">
        <v>929400</v>
      </c>
      <c r="E45" s="17">
        <v>1184400</v>
      </c>
      <c r="F45" s="18">
        <v>223474.86</v>
      </c>
      <c r="G45" s="18">
        <v>70087.97</v>
      </c>
      <c r="H45" s="18">
        <v>223474.86</v>
      </c>
      <c r="I45" s="18">
        <v>70087.97</v>
      </c>
      <c r="J45" s="19">
        <f>E45-H45</f>
        <v>960925.14</v>
      </c>
    </row>
    <row r="46" spans="1:10" ht="15" customHeight="1">
      <c r="A46" s="14">
        <v>12</v>
      </c>
      <c r="B46" s="15">
        <v>367</v>
      </c>
      <c r="C46" s="16" t="s">
        <v>45</v>
      </c>
      <c r="D46" s="17">
        <v>2113100</v>
      </c>
      <c r="E46" s="17">
        <v>2113100</v>
      </c>
      <c r="F46" s="18">
        <v>738850.61</v>
      </c>
      <c r="G46" s="18">
        <v>252249.18</v>
      </c>
      <c r="H46" s="18">
        <v>738850.61</v>
      </c>
      <c r="I46" s="18">
        <v>252249.18</v>
      </c>
      <c r="J46" s="19">
        <f>E46-H46</f>
        <v>1374249.3900000001</v>
      </c>
    </row>
    <row r="47" spans="1:10" ht="15" customHeight="1">
      <c r="A47" s="29">
        <v>13</v>
      </c>
      <c r="B47" s="30">
        <v>0</v>
      </c>
      <c r="C47" s="31" t="s">
        <v>46</v>
      </c>
      <c r="D47" s="32">
        <f aca="true" t="shared" si="9" ref="D47:J47">SUM(D48:D48)</f>
        <v>6335060</v>
      </c>
      <c r="E47" s="32">
        <f t="shared" si="9"/>
        <v>6405467.39</v>
      </c>
      <c r="F47" s="32">
        <f t="shared" si="9"/>
        <v>2207436.88</v>
      </c>
      <c r="G47" s="32">
        <f t="shared" si="9"/>
        <v>1193820.82</v>
      </c>
      <c r="H47" s="32">
        <f t="shared" si="9"/>
        <v>2207436.88</v>
      </c>
      <c r="I47" s="32">
        <f t="shared" si="9"/>
        <v>1193820.82</v>
      </c>
      <c r="J47" s="33">
        <f t="shared" si="9"/>
        <v>4198030.51</v>
      </c>
    </row>
    <row r="48" spans="1:10" ht="15" customHeight="1">
      <c r="A48" s="14">
        <v>13</v>
      </c>
      <c r="B48" s="15">
        <v>392</v>
      </c>
      <c r="C48" s="16" t="s">
        <v>47</v>
      </c>
      <c r="D48" s="17">
        <v>6335060</v>
      </c>
      <c r="E48" s="17">
        <v>6405467.39</v>
      </c>
      <c r="F48" s="18">
        <v>2207436.88</v>
      </c>
      <c r="G48" s="18">
        <v>1193820.82</v>
      </c>
      <c r="H48" s="18">
        <v>2207436.88</v>
      </c>
      <c r="I48" s="18">
        <v>1193820.82</v>
      </c>
      <c r="J48" s="19">
        <f>E48-H48</f>
        <v>4198030.51</v>
      </c>
    </row>
    <row r="49" spans="1:10" ht="15" customHeight="1">
      <c r="A49" s="29">
        <v>14</v>
      </c>
      <c r="B49" s="30">
        <v>0</v>
      </c>
      <c r="C49" s="31" t="s">
        <v>48</v>
      </c>
      <c r="D49" s="32">
        <f>SUM(D50:D52)</f>
        <v>1316000</v>
      </c>
      <c r="E49" s="32">
        <f aca="true" t="shared" si="10" ref="E49:J49">SUM(E50:E52)</f>
        <v>1291000</v>
      </c>
      <c r="F49" s="32">
        <f t="shared" si="10"/>
        <v>536604.61</v>
      </c>
      <c r="G49" s="32">
        <f t="shared" si="10"/>
        <v>161734.16</v>
      </c>
      <c r="H49" s="32">
        <f t="shared" si="10"/>
        <v>536604.61</v>
      </c>
      <c r="I49" s="32">
        <f t="shared" si="10"/>
        <v>161734.16</v>
      </c>
      <c r="J49" s="33">
        <f t="shared" si="10"/>
        <v>754395.39</v>
      </c>
    </row>
    <row r="50" spans="1:10" ht="15" customHeight="1">
      <c r="A50" s="14">
        <v>14</v>
      </c>
      <c r="B50" s="15">
        <v>241</v>
      </c>
      <c r="C50" s="16" t="s">
        <v>29</v>
      </c>
      <c r="D50" s="17">
        <v>126000</v>
      </c>
      <c r="E50" s="17">
        <v>126000</v>
      </c>
      <c r="F50" s="18">
        <v>126000</v>
      </c>
      <c r="G50" s="18">
        <v>31500</v>
      </c>
      <c r="H50" s="18">
        <v>126000</v>
      </c>
      <c r="I50" s="18">
        <v>31500</v>
      </c>
      <c r="J50" s="19">
        <f>E50-H50</f>
        <v>0</v>
      </c>
    </row>
    <row r="51" spans="1:10" ht="15" customHeight="1">
      <c r="A51" s="14">
        <v>14</v>
      </c>
      <c r="B51" s="15">
        <v>244</v>
      </c>
      <c r="C51" s="16" t="s">
        <v>30</v>
      </c>
      <c r="D51" s="17">
        <v>133000</v>
      </c>
      <c r="E51" s="17">
        <v>133000</v>
      </c>
      <c r="F51" s="18">
        <v>131000</v>
      </c>
      <c r="G51" s="18">
        <v>38649.14</v>
      </c>
      <c r="H51" s="18">
        <v>131000</v>
      </c>
      <c r="I51" s="18">
        <v>38649.14</v>
      </c>
      <c r="J51" s="19">
        <f>E51-H51</f>
        <v>2000</v>
      </c>
    </row>
    <row r="52" spans="1:10" ht="15" customHeight="1">
      <c r="A52" s="14">
        <v>14</v>
      </c>
      <c r="B52" s="15">
        <v>422</v>
      </c>
      <c r="C52" s="16" t="s">
        <v>49</v>
      </c>
      <c r="D52" s="17">
        <v>1057000</v>
      </c>
      <c r="E52" s="17">
        <v>1032000</v>
      </c>
      <c r="F52" s="18">
        <v>279604.61</v>
      </c>
      <c r="G52" s="18">
        <v>91585.02</v>
      </c>
      <c r="H52" s="18">
        <v>279604.61</v>
      </c>
      <c r="I52" s="18">
        <v>91585.02</v>
      </c>
      <c r="J52" s="19">
        <f>E52-H52</f>
        <v>752395.39</v>
      </c>
    </row>
    <row r="53" spans="1:10" ht="15" customHeight="1">
      <c r="A53" s="29">
        <v>15</v>
      </c>
      <c r="B53" s="30">
        <v>0</v>
      </c>
      <c r="C53" s="31" t="s">
        <v>50</v>
      </c>
      <c r="D53" s="32">
        <f aca="true" t="shared" si="11" ref="D53:J53">SUM(D54:D55)</f>
        <v>93600830</v>
      </c>
      <c r="E53" s="32">
        <f t="shared" si="11"/>
        <v>95465694.23</v>
      </c>
      <c r="F53" s="32">
        <f t="shared" si="11"/>
        <v>45545006.53</v>
      </c>
      <c r="G53" s="32">
        <f t="shared" si="11"/>
        <v>7769769.88</v>
      </c>
      <c r="H53" s="32">
        <f t="shared" si="11"/>
        <v>45545006.53</v>
      </c>
      <c r="I53" s="32">
        <f t="shared" si="11"/>
        <v>7769769.88</v>
      </c>
      <c r="J53" s="33">
        <f t="shared" si="11"/>
        <v>49920687.7</v>
      </c>
    </row>
    <row r="54" spans="1:10" ht="15" customHeight="1">
      <c r="A54" s="14">
        <v>15</v>
      </c>
      <c r="B54" s="15">
        <v>451</v>
      </c>
      <c r="C54" s="16" t="s">
        <v>51</v>
      </c>
      <c r="D54" s="17">
        <v>73833830</v>
      </c>
      <c r="E54" s="17">
        <v>75698694.23</v>
      </c>
      <c r="F54" s="18">
        <v>26835074.78</v>
      </c>
      <c r="G54" s="18">
        <v>7500988.02</v>
      </c>
      <c r="H54" s="18">
        <v>26835074.78</v>
      </c>
      <c r="I54" s="18">
        <v>7500988.02</v>
      </c>
      <c r="J54" s="19">
        <f>E54-H54</f>
        <v>48863619.45</v>
      </c>
    </row>
    <row r="55" spans="1:10" ht="15" customHeight="1">
      <c r="A55" s="14">
        <v>15</v>
      </c>
      <c r="B55" s="15">
        <v>512</v>
      </c>
      <c r="C55" s="16" t="s">
        <v>54</v>
      </c>
      <c r="D55" s="17">
        <v>19767000</v>
      </c>
      <c r="E55" s="17">
        <v>19767000</v>
      </c>
      <c r="F55" s="18">
        <v>18709931.75</v>
      </c>
      <c r="G55" s="18">
        <v>268781.86</v>
      </c>
      <c r="H55" s="18">
        <v>18709931.75</v>
      </c>
      <c r="I55" s="18">
        <v>268781.86</v>
      </c>
      <c r="J55" s="19">
        <f>E55-H55</f>
        <v>1057068.25</v>
      </c>
    </row>
    <row r="56" spans="1:10" ht="15" customHeight="1">
      <c r="A56" s="29">
        <v>16</v>
      </c>
      <c r="B56" s="30">
        <v>0</v>
      </c>
      <c r="C56" s="31" t="s">
        <v>52</v>
      </c>
      <c r="D56" s="32">
        <f aca="true" t="shared" si="12" ref="D56:J56">SUM(D57)</f>
        <v>810800</v>
      </c>
      <c r="E56" s="32">
        <f t="shared" si="12"/>
        <v>881800</v>
      </c>
      <c r="F56" s="32">
        <f t="shared" si="12"/>
        <v>180999.6</v>
      </c>
      <c r="G56" s="32">
        <f t="shared" si="12"/>
        <v>175959.6</v>
      </c>
      <c r="H56" s="32">
        <f t="shared" si="12"/>
        <v>180999.6</v>
      </c>
      <c r="I56" s="32">
        <f t="shared" si="12"/>
        <v>175959.6</v>
      </c>
      <c r="J56" s="33">
        <f t="shared" si="12"/>
        <v>700800.4</v>
      </c>
    </row>
    <row r="57" spans="1:10" ht="15" customHeight="1">
      <c r="A57" s="14">
        <v>16</v>
      </c>
      <c r="B57" s="15">
        <v>482</v>
      </c>
      <c r="C57" s="16" t="s">
        <v>53</v>
      </c>
      <c r="D57" s="17">
        <v>810800</v>
      </c>
      <c r="E57" s="17">
        <v>881800</v>
      </c>
      <c r="F57" s="18">
        <v>180999.6</v>
      </c>
      <c r="G57" s="18">
        <v>175959.6</v>
      </c>
      <c r="H57" s="18">
        <v>180999.6</v>
      </c>
      <c r="I57" s="18">
        <v>175959.6</v>
      </c>
      <c r="J57" s="19">
        <f>E57-H57</f>
        <v>700800.4</v>
      </c>
    </row>
    <row r="58" spans="1:10" ht="15" customHeight="1">
      <c r="A58" s="29">
        <v>18</v>
      </c>
      <c r="B58" s="30">
        <v>0</v>
      </c>
      <c r="C58" s="31" t="s">
        <v>73</v>
      </c>
      <c r="D58" s="32">
        <f aca="true" t="shared" si="13" ref="D58:J58">SUM(D59)</f>
        <v>134480</v>
      </c>
      <c r="E58" s="32">
        <f t="shared" si="13"/>
        <v>134480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0</v>
      </c>
      <c r="J58" s="33">
        <f t="shared" si="13"/>
        <v>134480</v>
      </c>
    </row>
    <row r="59" spans="1:10" ht="15" customHeight="1">
      <c r="A59" s="14">
        <v>18</v>
      </c>
      <c r="B59" s="15">
        <v>541</v>
      </c>
      <c r="C59" s="16" t="s">
        <v>74</v>
      </c>
      <c r="D59" s="17">
        <v>134480</v>
      </c>
      <c r="E59" s="17">
        <v>134480</v>
      </c>
      <c r="F59" s="18">
        <v>0</v>
      </c>
      <c r="G59" s="18">
        <v>0</v>
      </c>
      <c r="H59" s="18">
        <v>0</v>
      </c>
      <c r="I59" s="18">
        <v>0</v>
      </c>
      <c r="J59" s="19">
        <f>E59-H59</f>
        <v>134480</v>
      </c>
    </row>
    <row r="60" spans="1:10" ht="15" customHeight="1">
      <c r="A60" s="29">
        <v>20</v>
      </c>
      <c r="B60" s="30">
        <v>0</v>
      </c>
      <c r="C60" s="31" t="s">
        <v>55</v>
      </c>
      <c r="D60" s="32">
        <f aca="true" t="shared" si="14" ref="D60:J60">SUM(D61:D63)</f>
        <v>4607450</v>
      </c>
      <c r="E60" s="32">
        <f t="shared" si="14"/>
        <v>4607450</v>
      </c>
      <c r="F60" s="32">
        <f t="shared" si="14"/>
        <v>2768950.81</v>
      </c>
      <c r="G60" s="32">
        <f t="shared" si="14"/>
        <v>255885.77000000002</v>
      </c>
      <c r="H60" s="32">
        <f t="shared" si="14"/>
        <v>2768950.81</v>
      </c>
      <c r="I60" s="32">
        <f t="shared" si="14"/>
        <v>255885.77000000002</v>
      </c>
      <c r="J60" s="33">
        <f t="shared" si="14"/>
        <v>1838499.1899999997</v>
      </c>
    </row>
    <row r="61" spans="1:10" ht="15" customHeight="1">
      <c r="A61" s="14">
        <v>20</v>
      </c>
      <c r="B61" s="15">
        <v>602</v>
      </c>
      <c r="C61" s="16" t="s">
        <v>75</v>
      </c>
      <c r="D61" s="17">
        <v>134000</v>
      </c>
      <c r="E61" s="17">
        <v>134000</v>
      </c>
      <c r="F61" s="18">
        <v>11290.78</v>
      </c>
      <c r="G61" s="18">
        <v>6946.28</v>
      </c>
      <c r="H61" s="18">
        <v>11290.78</v>
      </c>
      <c r="I61" s="18">
        <v>6946.28</v>
      </c>
      <c r="J61" s="19">
        <f>E61-H61</f>
        <v>122709.22</v>
      </c>
    </row>
    <row r="62" spans="1:10" ht="15" customHeight="1">
      <c r="A62" s="14">
        <v>20</v>
      </c>
      <c r="B62" s="15">
        <v>605</v>
      </c>
      <c r="C62" s="16" t="s">
        <v>56</v>
      </c>
      <c r="D62" s="17">
        <v>1314200</v>
      </c>
      <c r="E62" s="17">
        <v>1314200</v>
      </c>
      <c r="F62" s="18">
        <v>148355.89</v>
      </c>
      <c r="G62" s="18">
        <v>134209.2</v>
      </c>
      <c r="H62" s="18">
        <v>148355.89</v>
      </c>
      <c r="I62" s="18">
        <v>134209.2</v>
      </c>
      <c r="J62" s="19">
        <f>E62-H62</f>
        <v>1165844.1099999999</v>
      </c>
    </row>
    <row r="63" spans="1:10" ht="15" customHeight="1">
      <c r="A63" s="14">
        <v>20</v>
      </c>
      <c r="B63" s="15">
        <v>606</v>
      </c>
      <c r="C63" s="16" t="s">
        <v>68</v>
      </c>
      <c r="D63" s="17">
        <v>3159250</v>
      </c>
      <c r="E63" s="17">
        <v>3159250</v>
      </c>
      <c r="F63" s="18">
        <v>2609304.14</v>
      </c>
      <c r="G63" s="18">
        <v>114730.29</v>
      </c>
      <c r="H63" s="18">
        <v>2609304.14</v>
      </c>
      <c r="I63" s="18">
        <v>114730.29</v>
      </c>
      <c r="J63" s="19">
        <f>E63-H63</f>
        <v>549945.8599999999</v>
      </c>
    </row>
    <row r="64" spans="1:10" ht="15" customHeight="1">
      <c r="A64" s="29">
        <v>23</v>
      </c>
      <c r="B64" s="30">
        <v>0</v>
      </c>
      <c r="C64" s="31" t="s">
        <v>69</v>
      </c>
      <c r="D64" s="32">
        <f>SUM(D65:D68)</f>
        <v>15583290</v>
      </c>
      <c r="E64" s="32">
        <f aca="true" t="shared" si="15" ref="E64:J64">SUM(E65:E68)</f>
        <v>18283664.46</v>
      </c>
      <c r="F64" s="32">
        <f t="shared" si="15"/>
        <v>9962055.51</v>
      </c>
      <c r="G64" s="32">
        <f t="shared" si="15"/>
        <v>892028.6699999999</v>
      </c>
      <c r="H64" s="32">
        <f t="shared" si="15"/>
        <v>9962055.51</v>
      </c>
      <c r="I64" s="32">
        <f t="shared" si="15"/>
        <v>892028.6699999999</v>
      </c>
      <c r="J64" s="33">
        <f t="shared" si="15"/>
        <v>8321608.95</v>
      </c>
    </row>
    <row r="65" spans="1:10" ht="15" customHeight="1">
      <c r="A65" s="14">
        <v>23</v>
      </c>
      <c r="B65" s="15">
        <v>572</v>
      </c>
      <c r="C65" s="16" t="s">
        <v>76</v>
      </c>
      <c r="D65" s="17">
        <v>3100000</v>
      </c>
      <c r="E65" s="17">
        <v>3100000</v>
      </c>
      <c r="F65" s="18">
        <v>1385.97</v>
      </c>
      <c r="G65" s="18">
        <v>0</v>
      </c>
      <c r="H65" s="18">
        <v>1385.97</v>
      </c>
      <c r="I65" s="18">
        <v>0</v>
      </c>
      <c r="J65" s="19">
        <f>E65-H65</f>
        <v>3098614.03</v>
      </c>
    </row>
    <row r="66" spans="1:10" ht="15" customHeight="1">
      <c r="A66" s="14">
        <v>23</v>
      </c>
      <c r="B66" s="15">
        <v>691</v>
      </c>
      <c r="C66" s="16" t="s">
        <v>77</v>
      </c>
      <c r="D66" s="17">
        <v>2646600</v>
      </c>
      <c r="E66" s="17">
        <v>2646600</v>
      </c>
      <c r="F66" s="18">
        <v>424496.4</v>
      </c>
      <c r="G66" s="18">
        <v>363816.47</v>
      </c>
      <c r="H66" s="18">
        <v>424496.4</v>
      </c>
      <c r="I66" s="18">
        <v>363816.47</v>
      </c>
      <c r="J66" s="19">
        <f>E66-H66</f>
        <v>2222103.6</v>
      </c>
    </row>
    <row r="67" spans="1:10" ht="15" customHeight="1">
      <c r="A67" s="14">
        <v>23</v>
      </c>
      <c r="B67" s="15">
        <v>692</v>
      </c>
      <c r="C67" s="16" t="s">
        <v>70</v>
      </c>
      <c r="D67" s="17">
        <v>3100</v>
      </c>
      <c r="E67" s="17">
        <v>405100</v>
      </c>
      <c r="F67" s="18">
        <v>152000</v>
      </c>
      <c r="G67" s="18">
        <v>22833.34</v>
      </c>
      <c r="H67" s="18">
        <v>152000</v>
      </c>
      <c r="I67" s="18">
        <v>22833.34</v>
      </c>
      <c r="J67" s="19">
        <f>E67-H67</f>
        <v>253100</v>
      </c>
    </row>
    <row r="68" spans="1:10" ht="15" customHeight="1">
      <c r="A68" s="14">
        <v>23</v>
      </c>
      <c r="B68" s="15">
        <v>695</v>
      </c>
      <c r="C68" s="16" t="s">
        <v>57</v>
      </c>
      <c r="D68" s="17">
        <v>9833590</v>
      </c>
      <c r="E68" s="17">
        <v>12131964.46</v>
      </c>
      <c r="F68" s="18">
        <v>9384173.14</v>
      </c>
      <c r="G68" s="18">
        <v>505378.86</v>
      </c>
      <c r="H68" s="18">
        <v>9384173.14</v>
      </c>
      <c r="I68" s="18">
        <v>505378.86</v>
      </c>
      <c r="J68" s="19">
        <f>E68-H68</f>
        <v>2747791.3200000003</v>
      </c>
    </row>
    <row r="69" spans="1:10" ht="15" customHeight="1">
      <c r="A69" s="29">
        <v>24</v>
      </c>
      <c r="B69" s="30">
        <v>0</v>
      </c>
      <c r="C69" s="31" t="s">
        <v>78</v>
      </c>
      <c r="D69" s="32">
        <f aca="true" t="shared" si="16" ref="D69:J69">SUM(D70:D71)</f>
        <v>3925000</v>
      </c>
      <c r="E69" s="32">
        <f t="shared" si="16"/>
        <v>3925000</v>
      </c>
      <c r="F69" s="32">
        <f t="shared" si="16"/>
        <v>2098056.36</v>
      </c>
      <c r="G69" s="32">
        <f t="shared" si="16"/>
        <v>368856.76</v>
      </c>
      <c r="H69" s="32">
        <f t="shared" si="16"/>
        <v>2098056.36</v>
      </c>
      <c r="I69" s="32">
        <f t="shared" si="16"/>
        <v>368856.76</v>
      </c>
      <c r="J69" s="33">
        <f t="shared" si="16"/>
        <v>1826943.6400000001</v>
      </c>
    </row>
    <row r="70" spans="1:10" ht="15" customHeight="1">
      <c r="A70" s="14">
        <v>24</v>
      </c>
      <c r="B70" s="15">
        <v>131</v>
      </c>
      <c r="C70" s="16" t="s">
        <v>24</v>
      </c>
      <c r="D70" s="17">
        <v>3915000</v>
      </c>
      <c r="E70" s="17">
        <v>3915000</v>
      </c>
      <c r="F70" s="18">
        <v>2098056.36</v>
      </c>
      <c r="G70" s="18">
        <v>368856.76</v>
      </c>
      <c r="H70" s="18">
        <v>2098056.36</v>
      </c>
      <c r="I70" s="18">
        <v>368856.76</v>
      </c>
      <c r="J70" s="19">
        <f>E70-H70</f>
        <v>1816943.6400000001</v>
      </c>
    </row>
    <row r="71" spans="1:10" ht="15" customHeight="1">
      <c r="A71" s="14">
        <v>24</v>
      </c>
      <c r="B71" s="15">
        <v>722</v>
      </c>
      <c r="C71" s="16" t="s">
        <v>79</v>
      </c>
      <c r="D71" s="17">
        <v>10000</v>
      </c>
      <c r="E71" s="17">
        <v>10000</v>
      </c>
      <c r="F71" s="18">
        <v>0</v>
      </c>
      <c r="G71" s="18">
        <v>0</v>
      </c>
      <c r="H71" s="18">
        <v>0</v>
      </c>
      <c r="I71" s="18">
        <v>0</v>
      </c>
      <c r="J71" s="19">
        <f>E71-H71</f>
        <v>10000</v>
      </c>
    </row>
    <row r="72" spans="1:10" ht="15" customHeight="1">
      <c r="A72" s="29">
        <v>26</v>
      </c>
      <c r="B72" s="30">
        <v>0</v>
      </c>
      <c r="C72" s="31" t="s">
        <v>80</v>
      </c>
      <c r="D72" s="32">
        <f>SUM(D73:D73)</f>
        <v>8616660</v>
      </c>
      <c r="E72" s="32">
        <f aca="true" t="shared" si="17" ref="E72:J72">SUM(E73:E73)</f>
        <v>9399129.06</v>
      </c>
      <c r="F72" s="32">
        <f t="shared" si="17"/>
        <v>3770793.31</v>
      </c>
      <c r="G72" s="32">
        <f t="shared" si="17"/>
        <v>1072000.73</v>
      </c>
      <c r="H72" s="32">
        <f t="shared" si="17"/>
        <v>3770793.31</v>
      </c>
      <c r="I72" s="32">
        <f t="shared" si="17"/>
        <v>1072000.73</v>
      </c>
      <c r="J72" s="33">
        <f t="shared" si="17"/>
        <v>5628335.75</v>
      </c>
    </row>
    <row r="73" spans="1:10" ht="15" customHeight="1">
      <c r="A73" s="14">
        <v>26</v>
      </c>
      <c r="B73" s="15">
        <v>782</v>
      </c>
      <c r="C73" s="16" t="s">
        <v>81</v>
      </c>
      <c r="D73" s="17">
        <v>8616660</v>
      </c>
      <c r="E73" s="17">
        <v>9399129.06</v>
      </c>
      <c r="F73" s="18">
        <v>3770793.31</v>
      </c>
      <c r="G73" s="18">
        <v>1072000.73</v>
      </c>
      <c r="H73" s="18">
        <v>3770793.31</v>
      </c>
      <c r="I73" s="18">
        <v>1072000.73</v>
      </c>
      <c r="J73" s="19">
        <f>E73-H73</f>
        <v>5628335.75</v>
      </c>
    </row>
    <row r="74" spans="1:10" ht="15" customHeight="1">
      <c r="A74" s="29">
        <v>27</v>
      </c>
      <c r="B74" s="30">
        <v>0</v>
      </c>
      <c r="C74" s="31" t="s">
        <v>58</v>
      </c>
      <c r="D74" s="32">
        <f>D75</f>
        <v>5692700</v>
      </c>
      <c r="E74" s="32">
        <f aca="true" t="shared" si="18" ref="E74:J74">E75</f>
        <v>6451193.15</v>
      </c>
      <c r="F74" s="32">
        <f t="shared" si="18"/>
        <v>2998934.5</v>
      </c>
      <c r="G74" s="32">
        <f t="shared" si="18"/>
        <v>2436623.84</v>
      </c>
      <c r="H74" s="32">
        <f t="shared" si="18"/>
        <v>2998934.5</v>
      </c>
      <c r="I74" s="32">
        <f t="shared" si="18"/>
        <v>2436623.84</v>
      </c>
      <c r="J74" s="33">
        <f t="shared" si="18"/>
        <v>3452258.6500000004</v>
      </c>
    </row>
    <row r="75" spans="1:10" ht="15" customHeight="1">
      <c r="A75" s="14">
        <v>27</v>
      </c>
      <c r="B75" s="15">
        <v>812</v>
      </c>
      <c r="C75" s="16" t="s">
        <v>59</v>
      </c>
      <c r="D75" s="17">
        <v>5692700</v>
      </c>
      <c r="E75" s="17">
        <v>6451193.15</v>
      </c>
      <c r="F75" s="18">
        <v>2998934.5</v>
      </c>
      <c r="G75" s="18">
        <v>2436623.84</v>
      </c>
      <c r="H75" s="18">
        <v>2998934.5</v>
      </c>
      <c r="I75" s="18">
        <v>2436623.84</v>
      </c>
      <c r="J75" s="19">
        <f>E75-H75</f>
        <v>3452258.6500000004</v>
      </c>
    </row>
    <row r="76" spans="1:10" ht="15" customHeight="1">
      <c r="A76" s="29">
        <v>28</v>
      </c>
      <c r="B76" s="30">
        <v>0</v>
      </c>
      <c r="C76" s="31" t="s">
        <v>60</v>
      </c>
      <c r="D76" s="32">
        <f>D77+D78</f>
        <v>13122730</v>
      </c>
      <c r="E76" s="32">
        <f aca="true" t="shared" si="19" ref="E76:J76">E77+E78</f>
        <v>13122730</v>
      </c>
      <c r="F76" s="32">
        <f t="shared" si="19"/>
        <v>1031445.17</v>
      </c>
      <c r="G76" s="32">
        <f t="shared" si="19"/>
        <v>1016289.3</v>
      </c>
      <c r="H76" s="32">
        <f t="shared" si="19"/>
        <v>1031445.17</v>
      </c>
      <c r="I76" s="32">
        <f t="shared" si="19"/>
        <v>1016289.3</v>
      </c>
      <c r="J76" s="33">
        <f t="shared" si="19"/>
        <v>12091284.83</v>
      </c>
    </row>
    <row r="77" spans="1:10" ht="15" customHeight="1">
      <c r="A77" s="14">
        <v>28</v>
      </c>
      <c r="B77" s="15">
        <v>843</v>
      </c>
      <c r="C77" s="16" t="s">
        <v>61</v>
      </c>
      <c r="D77" s="17">
        <v>12962130</v>
      </c>
      <c r="E77" s="17">
        <v>12962130</v>
      </c>
      <c r="F77" s="18">
        <v>1031445.17</v>
      </c>
      <c r="G77" s="18">
        <v>1016289.3</v>
      </c>
      <c r="H77" s="18">
        <v>1031445.17</v>
      </c>
      <c r="I77" s="18">
        <v>1016289.3</v>
      </c>
      <c r="J77" s="19">
        <f>E77-H77</f>
        <v>11930684.83</v>
      </c>
    </row>
    <row r="78" spans="1:10" ht="15" customHeight="1">
      <c r="A78" s="14">
        <v>28</v>
      </c>
      <c r="B78" s="15">
        <v>846</v>
      </c>
      <c r="C78" s="16" t="s">
        <v>62</v>
      </c>
      <c r="D78" s="17">
        <v>160600</v>
      </c>
      <c r="E78" s="17">
        <v>160600</v>
      </c>
      <c r="F78" s="18">
        <v>0</v>
      </c>
      <c r="G78" s="18">
        <v>0</v>
      </c>
      <c r="H78" s="18">
        <v>0</v>
      </c>
      <c r="I78" s="18">
        <v>0</v>
      </c>
      <c r="J78" s="19">
        <f>E78-H78</f>
        <v>160600</v>
      </c>
    </row>
    <row r="79" spans="1:10" ht="15" customHeight="1">
      <c r="A79" s="29">
        <v>99</v>
      </c>
      <c r="B79" s="30">
        <v>0</v>
      </c>
      <c r="C79" s="31" t="s">
        <v>95</v>
      </c>
      <c r="D79" s="32">
        <f>SUM(D80)</f>
        <v>3859000</v>
      </c>
      <c r="E79" s="32">
        <f>SUM(E80)</f>
        <v>3838000</v>
      </c>
      <c r="F79" s="32">
        <f>SUM(F80)</f>
        <v>0</v>
      </c>
      <c r="G79" s="32">
        <f>SUM(G80)</f>
        <v>0</v>
      </c>
      <c r="H79" s="32">
        <f>SUM(H80)</f>
        <v>0</v>
      </c>
      <c r="I79" s="32">
        <f>SUM(I80)</f>
        <v>0</v>
      </c>
      <c r="J79" s="33">
        <f>SUM(J80)</f>
        <v>3838000</v>
      </c>
    </row>
    <row r="80" spans="1:10" ht="15" customHeight="1">
      <c r="A80" s="14">
        <v>99</v>
      </c>
      <c r="B80" s="15">
        <v>999</v>
      </c>
      <c r="C80" s="16" t="s">
        <v>95</v>
      </c>
      <c r="D80" s="17">
        <v>3859000</v>
      </c>
      <c r="E80" s="17">
        <v>3838000</v>
      </c>
      <c r="F80" s="18">
        <v>0</v>
      </c>
      <c r="G80" s="18">
        <v>0</v>
      </c>
      <c r="H80" s="18">
        <v>0</v>
      </c>
      <c r="I80" s="18">
        <v>0</v>
      </c>
      <c r="J80" s="19">
        <v>3838000</v>
      </c>
    </row>
    <row r="81" spans="1:10" ht="15" customHeight="1" thickBot="1">
      <c r="A81" s="20"/>
      <c r="B81" s="21"/>
      <c r="C81" s="21" t="s">
        <v>63</v>
      </c>
      <c r="D81" s="22">
        <f>SUM(D9+D12+D14+D21+D24+D31+D33+D38+D40+D47+D49+D53+D56+D58+D60+D64+D69+D72+D74+D76+D79)</f>
        <v>444000000</v>
      </c>
      <c r="E81" s="22">
        <f>SUM(E9+E12+E14+E21+E24+E31+E33+E38+E40+E47+E49+E53+E56+E58+E60+E64+E69+E72+E74+E76+E79)</f>
        <v>457009538.57</v>
      </c>
      <c r="F81" s="22">
        <f>SUM(F9+F12+F14+F21+F24+F31+F33+F38+F40+F47+F49+F53+F56+F58+F60+F64+F69+F72+F74+F76+F79)</f>
        <v>158801367.58999997</v>
      </c>
      <c r="G81" s="22">
        <f>SUM(G9+G12+G14+G21+G24+G31+G33+G38+G40+G47+G49+G53+G56+G58+G60+G64+G69+G72+G74+G76+G79)</f>
        <v>49571622.92</v>
      </c>
      <c r="H81" s="22">
        <f>SUM(H9+H12+H14+H21+H24+H31+H33+H38+H40+H47+H49+H53+H56+H58+H60+H64+H69+H72+H74+H76+H79)</f>
        <v>158801367.58999997</v>
      </c>
      <c r="I81" s="22">
        <f>SUM(I9+I12+I14+I21+I24+I31+I33+I38+I40+I47+I49+I53+I56+I58+I60+I64+I69+I72+I74+I76+I79)</f>
        <v>49571622.92</v>
      </c>
      <c r="J81" s="23">
        <f>SUM(J9+J12+J14+J21+J24+J31+J33+J38+J40+J47+J49+J53+J56+J58+J60+J64+J69+J72+J74+J76+J79)</f>
        <v>298208170.97999996</v>
      </c>
    </row>
    <row r="82" ht="13.5" thickTop="1">
      <c r="E82" s="2"/>
    </row>
    <row r="83" spans="1:10" ht="12.75">
      <c r="A83" s="34" t="s">
        <v>83</v>
      </c>
      <c r="B83" s="34"/>
      <c r="C83" s="34"/>
      <c r="D83" s="34" t="s">
        <v>86</v>
      </c>
      <c r="E83" s="34"/>
      <c r="F83" s="34" t="s">
        <v>88</v>
      </c>
      <c r="G83" s="34"/>
      <c r="H83" s="34"/>
      <c r="I83" s="34" t="s">
        <v>90</v>
      </c>
      <c r="J83" s="34"/>
    </row>
    <row r="84" spans="1:10" ht="12.75">
      <c r="A84" s="34" t="s">
        <v>85</v>
      </c>
      <c r="B84" s="34"/>
      <c r="C84" s="34"/>
      <c r="D84" s="34" t="s">
        <v>87</v>
      </c>
      <c r="E84" s="34"/>
      <c r="F84" s="34" t="s">
        <v>89</v>
      </c>
      <c r="G84" s="34"/>
      <c r="H84" s="34"/>
      <c r="I84" s="34" t="s">
        <v>91</v>
      </c>
      <c r="J84" s="34"/>
    </row>
    <row r="85" spans="1:10" ht="12.75">
      <c r="A85" s="10"/>
      <c r="B85" s="10"/>
      <c r="C85" s="10"/>
      <c r="D85" s="10"/>
      <c r="E85" s="10"/>
      <c r="F85" s="34" t="s">
        <v>92</v>
      </c>
      <c r="G85" s="34"/>
      <c r="H85" s="34"/>
      <c r="I85" s="34" t="s">
        <v>84</v>
      </c>
      <c r="J85" s="34"/>
    </row>
    <row r="86" spans="1:10" ht="12.75">
      <c r="A86" s="10"/>
      <c r="B86" s="10"/>
      <c r="C86" s="10"/>
      <c r="D86" s="10"/>
      <c r="E86" s="10"/>
      <c r="F86" s="10"/>
      <c r="G86" s="10"/>
      <c r="H86" s="10"/>
      <c r="I86" s="10"/>
      <c r="J86" s="10"/>
    </row>
    <row r="87" spans="1:10" ht="12.75">
      <c r="A87" s="10"/>
      <c r="B87" s="10"/>
      <c r="C87" s="10"/>
      <c r="D87" s="10"/>
      <c r="E87" s="10"/>
      <c r="F87" s="10"/>
      <c r="G87" s="10"/>
      <c r="H87" s="10"/>
      <c r="I87" s="10"/>
      <c r="J87" s="10"/>
    </row>
    <row r="88" spans="4:10" ht="12.75">
      <c r="D88" s="45"/>
      <c r="E88" s="45"/>
      <c r="F88" s="45"/>
      <c r="G88" s="45"/>
      <c r="H88" s="45"/>
      <c r="I88" s="45"/>
      <c r="J88" s="45"/>
    </row>
    <row r="89" spans="4:10" ht="12.75">
      <c r="D89" s="45"/>
      <c r="E89" s="45"/>
      <c r="F89" s="45"/>
      <c r="G89" s="45"/>
      <c r="H89" s="45"/>
      <c r="I89" s="45"/>
      <c r="J89" s="45"/>
    </row>
  </sheetData>
  <sheetProtection/>
  <mergeCells count="19">
    <mergeCell ref="I83:J83"/>
    <mergeCell ref="B7:B8"/>
    <mergeCell ref="A6:J6"/>
    <mergeCell ref="D7:E7"/>
    <mergeCell ref="A83:C83"/>
    <mergeCell ref="A84:C84"/>
    <mergeCell ref="D83:E83"/>
    <mergeCell ref="D84:E84"/>
    <mergeCell ref="I84:J84"/>
    <mergeCell ref="I85:J85"/>
    <mergeCell ref="F7:G7"/>
    <mergeCell ref="F83:H83"/>
    <mergeCell ref="F84:H84"/>
    <mergeCell ref="F85:H85"/>
    <mergeCell ref="A1:J1"/>
    <mergeCell ref="A2:J2"/>
    <mergeCell ref="A3:J3"/>
    <mergeCell ref="H7:J7"/>
    <mergeCell ref="A7:A8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2014-03-28T19:18:40Z</cp:lastPrinted>
  <dcterms:created xsi:type="dcterms:W3CDTF">2011-01-25T11:25:48Z</dcterms:created>
  <dcterms:modified xsi:type="dcterms:W3CDTF">2015-04-08T18:47:38Z</dcterms:modified>
  <cp:category/>
  <cp:version/>
  <cp:contentType/>
  <cp:contentStatus/>
</cp:coreProperties>
</file>