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3595" windowHeight="9720" activeTab="0"/>
  </bookViews>
  <sheets>
    <sheet name="6º Bim. 2013" sheetId="1" r:id="rId1"/>
  </sheets>
  <definedNames>
    <definedName name="_xlfn.SUMIFS" hidden="1">#NAME?</definedName>
    <definedName name="_xlnm.Print_Area" localSheetId="0">'6º Bim. 2013'!$A$1:$H$50</definedName>
    <definedName name="Z_FED31D73_12BC_4C9A_9468_72952A34E245_.wvu.PrintArea" localSheetId="0" hidden="1">'6º Bim. 2013'!$A$1:$H$53</definedName>
  </definedNames>
  <calcPr fullCalcOnLoad="1"/>
</workbook>
</file>

<file path=xl/sharedStrings.xml><?xml version="1.0" encoding="utf-8"?>
<sst xmlns="http://schemas.openxmlformats.org/spreadsheetml/2006/main" count="75" uniqueCount="66">
  <si>
    <t>RESULTADOS NOMINAL E PRIMÁRIO</t>
  </si>
  <si>
    <t>(Art.  53, Inciso III da LC. 101/00)</t>
  </si>
  <si>
    <t xml:space="preserve">ADMINISTRAÇÃO DIRETA, INDIRETA E FUNDACIONAL </t>
  </si>
  <si>
    <t>MUNICÍPIO DE ATIBAIA</t>
  </si>
  <si>
    <t>RESULTADO PRIMÁRIO</t>
  </si>
  <si>
    <t>Valores expressos em R$</t>
  </si>
  <si>
    <t>RECEITAS FISCAIS</t>
  </si>
  <si>
    <t>Previsão Atualizada</t>
  </si>
  <si>
    <t>Realização</t>
  </si>
  <si>
    <t>Período Exercício Anterior</t>
  </si>
  <si>
    <t>Anual</t>
  </si>
  <si>
    <t>Do Bimestre</t>
  </si>
  <si>
    <t>Até o Bimestre</t>
  </si>
  <si>
    <t>No Bimestre</t>
  </si>
  <si>
    <t>Receitas Correntes</t>
  </si>
  <si>
    <t>Receitas de Capital</t>
  </si>
  <si>
    <t xml:space="preserve">     Subtotal:</t>
  </si>
  <si>
    <t>(-) Deduções</t>
  </si>
  <si>
    <t>I - RECEITAS FISCAIS LÍQUIDAS</t>
  </si>
  <si>
    <t>DESPESAS FISCAIS</t>
  </si>
  <si>
    <t>Dotação Atualizada</t>
  </si>
  <si>
    <t>Despesas Liquidadas</t>
  </si>
  <si>
    <t>Período Exerc. Ant.</t>
  </si>
  <si>
    <t>Despesas Correntes</t>
  </si>
  <si>
    <t>(-)  Juros e Encargos da Dívida</t>
  </si>
  <si>
    <t xml:space="preserve">      Subtotal</t>
  </si>
  <si>
    <t>Despesas de Capital</t>
  </si>
  <si>
    <t>II - RESERVA DE CONTINGÊNCIA</t>
  </si>
  <si>
    <t>III - DESPESAS FISCAIS LÍQUIDAS</t>
  </si>
  <si>
    <t>IV -  RESULTADO PRIMÁRIO (I - III+II)</t>
  </si>
  <si>
    <t>RESULTADO NOMINAL</t>
  </si>
  <si>
    <t>SALDO</t>
  </si>
  <si>
    <t>ESPECIFICAÇÃO</t>
  </si>
  <si>
    <t>Em 31/12 Exerc. Anterior (A)</t>
  </si>
  <si>
    <t xml:space="preserve"> Bimestre Anterior (B)</t>
  </si>
  <si>
    <t>Bimestre Atual (C)</t>
  </si>
  <si>
    <t>No Bimestre (C-B)</t>
  </si>
  <si>
    <t>Janeiro até o Bimestre (C-A)</t>
  </si>
  <si>
    <t>I.   Dívida Consolidada</t>
  </si>
  <si>
    <t>II.  Deduções:(*)</t>
  </si>
  <si>
    <t>IV. Receita de Privatizações</t>
  </si>
  <si>
    <t>V.  Passivos Reconhecidos</t>
  </si>
  <si>
    <t>Dívida Fiscal Líquida (III + IV - V)</t>
  </si>
  <si>
    <t>III. Dívida Consolidada Líquida (I-II)</t>
  </si>
  <si>
    <t xml:space="preserve">Receitas de Operações de Crédito </t>
  </si>
  <si>
    <t>Rendas de aplicações Financeiras</t>
  </si>
  <si>
    <t>Amortização de Empréstimos</t>
  </si>
  <si>
    <t>Receitas de alienações de ativos</t>
  </si>
  <si>
    <t>Subtotal</t>
  </si>
  <si>
    <t>Ativo Disponível</t>
  </si>
  <si>
    <t>Haveres Financeiros</t>
  </si>
  <si>
    <t>(-) Restos a Pagar Processados</t>
  </si>
  <si>
    <t>Amortização de Dívida</t>
  </si>
  <si>
    <t>Concessão de Empréstimos</t>
  </si>
  <si>
    <t>Aquisição de Título de Capital já Integralizado</t>
  </si>
  <si>
    <t>6º BIMESTRE DE 2013</t>
  </si>
  <si>
    <t>Saulo Pedroso de Souza</t>
  </si>
  <si>
    <t>Prefeito Municipal</t>
  </si>
  <si>
    <t>Rubens André Bueno</t>
  </si>
  <si>
    <t>Antonia Aparecida Cintra</t>
  </si>
  <si>
    <t>Rita de Cássia G. e Martins</t>
  </si>
  <si>
    <t>CRC 1SP 173.493/O-7</t>
  </si>
  <si>
    <t>CRC 1SP 199.780/O-0</t>
  </si>
  <si>
    <t>Ass. de Controle Interno</t>
  </si>
  <si>
    <t>Gerente de Div. de Controladoria</t>
  </si>
  <si>
    <t>Secret. de Planej. e Finanças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</si>
</sst>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rgb="FF005F89"/>
      <name val="Arial"/>
      <family val="2"/>
    </font>
    <font>
      <sz val="12"/>
      <color rgb="FF005F89"/>
      <name val="Arial"/>
      <family val="2"/>
    </font>
    <font>
      <b/>
      <sz val="12"/>
      <color rgb="FF005F89"/>
      <name val="Arial"/>
      <family val="2"/>
    </font>
    <font>
      <b/>
      <sz val="9"/>
      <color theme="0"/>
      <name val="Arial"/>
      <family val="2"/>
    </font>
    <font>
      <b/>
      <sz val="16"/>
      <color rgb="FF005F89"/>
      <name val="Arial"/>
      <family val="2"/>
    </font>
    <font>
      <b/>
      <sz val="14"/>
      <color rgb="FF005F89"/>
      <name val="Arial"/>
      <family val="2"/>
    </font>
    <font>
      <sz val="9"/>
      <color theme="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  <fill>
      <patternFill patternType="mediumGray">
        <fgColor indexed="22"/>
        <bgColor indexed="23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>
        <color indexed="63"/>
      </left>
      <right>
        <color indexed="63"/>
      </right>
      <top>
        <color indexed="63"/>
      </top>
      <bottom style="thick">
        <color rgb="FFE5E5E5"/>
      </bottom>
    </border>
  </borders>
  <cellStyleXfs count="68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3" fillId="0" borderId="0" xfId="52" applyFont="1" applyAlignment="1" applyProtection="1">
      <alignment vertical="center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Border="1" applyAlignment="1" applyProtection="1">
      <alignment horizontal="right" vertical="center"/>
      <protection hidden="1"/>
    </xf>
    <xf numFmtId="4" fontId="0" fillId="0" borderId="0" xfId="0" applyNumberFormat="1" applyFont="1" applyAlignment="1" applyProtection="1">
      <alignment vertical="center"/>
      <protection hidden="1"/>
    </xf>
    <xf numFmtId="0" fontId="0" fillId="0" borderId="0" xfId="52" applyFont="1" applyBorder="1" applyAlignment="1" applyProtection="1">
      <alignment vertical="center"/>
      <protection hidden="1"/>
    </xf>
    <xf numFmtId="4" fontId="5" fillId="0" borderId="0" xfId="52" applyNumberFormat="1" applyFont="1" applyBorder="1" applyAlignment="1" applyProtection="1">
      <alignment vertical="center"/>
      <protection hidden="1"/>
    </xf>
    <xf numFmtId="0" fontId="50" fillId="0" borderId="0" xfId="52" applyFont="1" applyAlignment="1" applyProtection="1">
      <alignment vertical="center"/>
      <protection hidden="1"/>
    </xf>
    <xf numFmtId="0" fontId="51" fillId="0" borderId="0" xfId="52" applyFont="1" applyAlignment="1" applyProtection="1">
      <alignment vertical="center"/>
      <protection hidden="1"/>
    </xf>
    <xf numFmtId="44" fontId="52" fillId="0" borderId="0" xfId="52" applyNumberFormat="1" applyFont="1" applyAlignment="1" applyProtection="1">
      <alignment horizontal="left" vertical="center" indent="1"/>
      <protection hidden="1"/>
    </xf>
    <xf numFmtId="44" fontId="4" fillId="0" borderId="0" xfId="52" applyNumberFormat="1" applyFont="1" applyBorder="1" applyAlignment="1" applyProtection="1">
      <alignment horizontal="left" vertical="center" indent="1"/>
      <protection hidden="1"/>
    </xf>
    <xf numFmtId="44" fontId="52" fillId="0" borderId="0" xfId="52" applyNumberFormat="1" applyFont="1" applyBorder="1" applyAlignment="1" applyProtection="1">
      <alignment horizontal="left" vertical="center" indent="1"/>
      <protection hidden="1"/>
    </xf>
    <xf numFmtId="44" fontId="51" fillId="0" borderId="0" xfId="52" applyNumberFormat="1" applyFont="1" applyAlignment="1" applyProtection="1">
      <alignment horizontal="left" vertical="center" indent="1"/>
      <protection hidden="1"/>
    </xf>
    <xf numFmtId="0" fontId="6" fillId="0" borderId="0" xfId="52" applyFont="1" applyBorder="1" applyAlignment="1" applyProtection="1">
      <alignment vertical="center"/>
      <protection hidden="1"/>
    </xf>
    <xf numFmtId="4" fontId="6" fillId="0" borderId="0" xfId="52" applyNumberFormat="1" applyFont="1" applyBorder="1" applyAlignment="1" applyProtection="1">
      <alignment vertical="center"/>
      <protection hidden="1"/>
    </xf>
    <xf numFmtId="0" fontId="7" fillId="0" borderId="10" xfId="52" applyFont="1" applyBorder="1" applyAlignment="1" applyProtection="1">
      <alignment horizontal="left" vertical="center" indent="1"/>
      <protection hidden="1"/>
    </xf>
    <xf numFmtId="0" fontId="6" fillId="0" borderId="10" xfId="52" applyFont="1" applyBorder="1" applyAlignment="1" applyProtection="1">
      <alignment vertical="center"/>
      <protection hidden="1"/>
    </xf>
    <xf numFmtId="0" fontId="53" fillId="33" borderId="11" xfId="52" applyFont="1" applyFill="1" applyBorder="1" applyAlignment="1" applyProtection="1">
      <alignment horizontal="center" vertical="center" wrapText="1"/>
      <protection hidden="1"/>
    </xf>
    <xf numFmtId="0" fontId="6" fillId="32" borderId="12" xfId="52" applyFont="1" applyFill="1" applyBorder="1" applyAlignment="1" applyProtection="1">
      <alignment horizontal="center" vertical="center" wrapText="1"/>
      <protection hidden="1"/>
    </xf>
    <xf numFmtId="43" fontId="7" fillId="0" borderId="11" xfId="52" applyNumberFormat="1" applyFont="1" applyBorder="1" applyAlignment="1" applyProtection="1">
      <alignment vertical="center"/>
      <protection hidden="1"/>
    </xf>
    <xf numFmtId="43" fontId="7" fillId="0" borderId="13" xfId="52" applyNumberFormat="1" applyFont="1" applyBorder="1" applyAlignment="1" applyProtection="1">
      <alignment vertical="center"/>
      <protection locked="0"/>
    </xf>
    <xf numFmtId="43" fontId="6" fillId="32" borderId="11" xfId="52" applyNumberFormat="1" applyFont="1" applyFill="1" applyBorder="1" applyAlignment="1" applyProtection="1">
      <alignment vertical="center"/>
      <protection hidden="1"/>
    </xf>
    <xf numFmtId="43" fontId="6" fillId="0" borderId="13" xfId="52" applyNumberFormat="1" applyFont="1" applyBorder="1" applyAlignment="1" applyProtection="1">
      <alignment vertical="center"/>
      <protection hidden="1"/>
    </xf>
    <xf numFmtId="43" fontId="7" fillId="0" borderId="11" xfId="52" applyNumberFormat="1" applyFont="1" applyBorder="1" applyAlignment="1" applyProtection="1">
      <alignment vertical="center"/>
      <protection locked="0"/>
    </xf>
    <xf numFmtId="43" fontId="6" fillId="0" borderId="13" xfId="52" applyNumberFormat="1" applyFont="1" applyBorder="1" applyAlignment="1" applyProtection="1">
      <alignment vertical="center"/>
      <protection locked="0"/>
    </xf>
    <xf numFmtId="43" fontId="6" fillId="32" borderId="14" xfId="52" applyNumberFormat="1" applyFont="1" applyFill="1" applyBorder="1" applyAlignment="1" applyProtection="1">
      <alignment vertical="center"/>
      <protection hidden="1"/>
    </xf>
    <xf numFmtId="43" fontId="6" fillId="0" borderId="11" xfId="52" applyNumberFormat="1" applyFont="1" applyBorder="1" applyAlignment="1" applyProtection="1">
      <alignment vertical="center"/>
      <protection hidden="1"/>
    </xf>
    <xf numFmtId="43" fontId="6" fillId="0" borderId="11" xfId="52" applyNumberFormat="1" applyFont="1" applyBorder="1" applyAlignment="1" applyProtection="1">
      <alignment vertical="center"/>
      <protection locked="0"/>
    </xf>
    <xf numFmtId="43" fontId="7" fillId="34" borderId="11" xfId="52" applyNumberFormat="1" applyFont="1" applyFill="1" applyBorder="1" applyAlignment="1" applyProtection="1">
      <alignment horizontal="center" vertical="center"/>
      <protection hidden="1"/>
    </xf>
    <xf numFmtId="43" fontId="7" fillId="34" borderId="13" xfId="52" applyNumberFormat="1" applyFont="1" applyFill="1" applyBorder="1" applyAlignment="1" applyProtection="1">
      <alignment horizontal="center" vertical="center"/>
      <protection hidden="1"/>
    </xf>
    <xf numFmtId="43" fontId="7" fillId="34" borderId="11" xfId="52" applyNumberFormat="1" applyFont="1" applyFill="1" applyBorder="1" applyAlignment="1" applyProtection="1">
      <alignment vertical="center"/>
      <protection hidden="1"/>
    </xf>
    <xf numFmtId="43" fontId="7" fillId="34" borderId="13" xfId="52" applyNumberFormat="1" applyFont="1" applyFill="1" applyBorder="1" applyAlignment="1" applyProtection="1">
      <alignment vertical="center"/>
      <protection hidden="1"/>
    </xf>
    <xf numFmtId="43" fontId="6" fillId="32" borderId="14" xfId="52" applyNumberFormat="1" applyFont="1" applyFill="1" applyBorder="1" applyAlignment="1" applyProtection="1">
      <alignment vertical="center"/>
      <protection hidden="1"/>
    </xf>
    <xf numFmtId="43" fontId="7" fillId="34" borderId="11" xfId="52" applyNumberFormat="1" applyFont="1" applyFill="1" applyBorder="1" applyAlignment="1" applyProtection="1">
      <alignment horizontal="center" vertical="center"/>
      <protection hidden="1"/>
    </xf>
    <xf numFmtId="43" fontId="6" fillId="32" borderId="14" xfId="52" applyNumberFormat="1" applyFont="1" applyFill="1" applyBorder="1" applyAlignment="1" applyProtection="1">
      <alignment vertical="center"/>
      <protection hidden="1"/>
    </xf>
    <xf numFmtId="43" fontId="6" fillId="32" borderId="15" xfId="52" applyNumberFormat="1" applyFont="1" applyFill="1" applyBorder="1" applyAlignment="1" applyProtection="1">
      <alignment vertical="center"/>
      <protection hidden="1"/>
    </xf>
    <xf numFmtId="0" fontId="53" fillId="33" borderId="11" xfId="52" applyFont="1" applyFill="1" applyBorder="1" applyAlignment="1" applyProtection="1">
      <alignment horizontal="center" vertical="center"/>
      <protection hidden="1"/>
    </xf>
    <xf numFmtId="49" fontId="0" fillId="0" borderId="0" xfId="0" applyNumberFormat="1" applyFont="1" applyAlignment="1" applyProtection="1">
      <alignment vertical="center"/>
      <protection hidden="1"/>
    </xf>
    <xf numFmtId="49" fontId="0" fillId="0" borderId="0" xfId="0" applyNumberFormat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center"/>
      <protection hidden="1"/>
    </xf>
    <xf numFmtId="0" fontId="54" fillId="0" borderId="0" xfId="52" applyFont="1" applyAlignment="1" applyProtection="1">
      <alignment horizontal="center" vertical="center"/>
      <protection hidden="1"/>
    </xf>
    <xf numFmtId="0" fontId="55" fillId="0" borderId="0" xfId="52" applyFont="1" applyAlignment="1" applyProtection="1">
      <alignment horizontal="center" vertical="center"/>
      <protection hidden="1"/>
    </xf>
    <xf numFmtId="0" fontId="53" fillId="33" borderId="16" xfId="52" applyFont="1" applyFill="1" applyBorder="1" applyAlignment="1" applyProtection="1">
      <alignment horizontal="center" vertical="center" wrapText="1"/>
      <protection hidden="1"/>
    </xf>
    <xf numFmtId="0" fontId="53" fillId="33" borderId="17" xfId="52" applyFont="1" applyFill="1" applyBorder="1" applyAlignment="1" applyProtection="1">
      <alignment horizontal="center" vertical="center" wrapText="1"/>
      <protection hidden="1"/>
    </xf>
    <xf numFmtId="0" fontId="53" fillId="33" borderId="10" xfId="52" applyFont="1" applyFill="1" applyBorder="1" applyAlignment="1" applyProtection="1">
      <alignment horizontal="center" vertical="center" wrapText="1"/>
      <protection hidden="1"/>
    </xf>
    <xf numFmtId="0" fontId="53" fillId="33" borderId="11" xfId="52" applyFont="1" applyFill="1" applyBorder="1" applyAlignment="1" applyProtection="1">
      <alignment horizontal="center" vertical="center" wrapText="1"/>
      <protection hidden="1"/>
    </xf>
    <xf numFmtId="0" fontId="53" fillId="33" borderId="17" xfId="52" applyFont="1" applyFill="1" applyBorder="1" applyAlignment="1" applyProtection="1">
      <alignment horizontal="center" vertical="center"/>
      <protection hidden="1"/>
    </xf>
    <xf numFmtId="0" fontId="53" fillId="33" borderId="18" xfId="52" applyFont="1" applyFill="1" applyBorder="1" applyAlignment="1" applyProtection="1">
      <alignment horizontal="center" vertical="center" wrapText="1"/>
      <protection hidden="1"/>
    </xf>
    <xf numFmtId="0" fontId="56" fillId="33" borderId="13" xfId="52" applyFont="1" applyFill="1" applyBorder="1" applyAlignment="1" applyProtection="1">
      <alignment vertical="center"/>
      <protection hidden="1"/>
    </xf>
    <xf numFmtId="0" fontId="8" fillId="0" borderId="19" xfId="52" applyFont="1" applyBorder="1" applyAlignment="1" applyProtection="1">
      <alignment horizontal="right" vertical="center"/>
      <protection hidden="1"/>
    </xf>
    <xf numFmtId="0" fontId="7" fillId="0" borderId="10" xfId="52" applyFont="1" applyBorder="1" applyAlignment="1" applyProtection="1">
      <alignment horizontal="left" vertical="center" indent="1"/>
      <protection hidden="1"/>
    </xf>
    <xf numFmtId="0" fontId="7" fillId="0" borderId="11" xfId="52" applyFont="1" applyBorder="1" applyAlignment="1" applyProtection="1">
      <alignment horizontal="left" vertical="center" indent="1"/>
      <protection hidden="1"/>
    </xf>
    <xf numFmtId="0" fontId="6" fillId="32" borderId="10" xfId="52" applyFont="1" applyFill="1" applyBorder="1" applyAlignment="1" applyProtection="1">
      <alignment vertical="center"/>
      <protection hidden="1"/>
    </xf>
    <xf numFmtId="0" fontId="6" fillId="32" borderId="11" xfId="52" applyFont="1" applyFill="1" applyBorder="1" applyAlignment="1" applyProtection="1">
      <alignment vertical="center"/>
      <protection hidden="1"/>
    </xf>
    <xf numFmtId="0" fontId="6" fillId="0" borderId="10" xfId="52" applyFont="1" applyBorder="1" applyAlignment="1" applyProtection="1">
      <alignment vertical="center"/>
      <protection hidden="1"/>
    </xf>
    <xf numFmtId="0" fontId="6" fillId="0" borderId="11" xfId="52" applyFont="1" applyBorder="1" applyAlignment="1" applyProtection="1">
      <alignment vertical="center"/>
      <protection hidden="1"/>
    </xf>
    <xf numFmtId="0" fontId="6" fillId="32" borderId="12" xfId="52" applyFont="1" applyFill="1" applyBorder="1" applyAlignment="1" applyProtection="1">
      <alignment vertical="center"/>
      <protection hidden="1"/>
    </xf>
    <xf numFmtId="0" fontId="6" fillId="32" borderId="14" xfId="52" applyFont="1" applyFill="1" applyBorder="1" applyAlignment="1" applyProtection="1">
      <alignment vertical="center"/>
      <protection hidden="1"/>
    </xf>
    <xf numFmtId="0" fontId="53" fillId="33" borderId="13" xfId="52" applyFont="1" applyFill="1" applyBorder="1" applyAlignment="1" applyProtection="1">
      <alignment horizontal="center" vertical="center" wrapText="1"/>
      <protection hidden="1"/>
    </xf>
    <xf numFmtId="0" fontId="6" fillId="32" borderId="10" xfId="52" applyFont="1" applyFill="1" applyBorder="1" applyAlignment="1" applyProtection="1">
      <alignment horizontal="center" vertical="center" wrapText="1"/>
      <protection hidden="1"/>
    </xf>
    <xf numFmtId="0" fontId="6" fillId="32" borderId="11" xfId="52" applyFont="1" applyFill="1" applyBorder="1" applyAlignment="1" applyProtection="1">
      <alignment horizontal="center" vertical="center" wrapText="1"/>
      <protection hidden="1"/>
    </xf>
    <xf numFmtId="0" fontId="6" fillId="32" borderId="12" xfId="52" applyFont="1" applyFill="1" applyBorder="1" applyAlignment="1" applyProtection="1">
      <alignment horizontal="center" vertical="center" wrapText="1"/>
      <protection hidden="1"/>
    </xf>
    <xf numFmtId="0" fontId="6" fillId="32" borderId="14" xfId="52" applyFont="1" applyFill="1" applyBorder="1" applyAlignment="1" applyProtection="1">
      <alignment horizontal="center" vertical="center" wrapText="1"/>
      <protection hidden="1"/>
    </xf>
    <xf numFmtId="0" fontId="4" fillId="0" borderId="0" xfId="52" applyFont="1" applyBorder="1" applyAlignment="1" applyProtection="1">
      <alignment vertical="center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57" fillId="33" borderId="17" xfId="52" applyFont="1" applyFill="1" applyBorder="1" applyAlignment="1" applyProtection="1">
      <alignment horizontal="center" vertical="center"/>
      <protection hidden="1"/>
    </xf>
    <xf numFmtId="0" fontId="57" fillId="33" borderId="18" xfId="52" applyFont="1" applyFill="1" applyBorder="1" applyAlignment="1" applyProtection="1">
      <alignment horizontal="center" vertical="center"/>
      <protection hidden="1"/>
    </xf>
    <xf numFmtId="0" fontId="53" fillId="33" borderId="11" xfId="52" applyFont="1" applyFill="1" applyBorder="1" applyAlignment="1" applyProtection="1">
      <alignment horizontal="center" vertical="center"/>
      <protection hidden="1"/>
    </xf>
    <xf numFmtId="0" fontId="53" fillId="33" borderId="13" xfId="52" applyFont="1" applyFill="1" applyBorder="1" applyAlignment="1" applyProtection="1">
      <alignment horizontal="center" vertical="center"/>
      <protection hidden="1"/>
    </xf>
    <xf numFmtId="43" fontId="7" fillId="34" borderId="11" xfId="52" applyNumberFormat="1" applyFont="1" applyFill="1" applyBorder="1" applyAlignment="1" applyProtection="1">
      <alignment horizontal="center" vertical="center"/>
      <protection hidden="1"/>
    </xf>
    <xf numFmtId="43" fontId="7" fillId="34" borderId="13" xfId="52" applyNumberFormat="1" applyFont="1" applyFill="1" applyBorder="1" applyAlignment="1" applyProtection="1">
      <alignment horizontal="center" vertical="center"/>
      <protection hidden="1"/>
    </xf>
    <xf numFmtId="43" fontId="6" fillId="32" borderId="14" xfId="52" applyNumberFormat="1" applyFont="1" applyFill="1" applyBorder="1" applyAlignment="1" applyProtection="1">
      <alignment vertical="center"/>
      <protection hidden="1"/>
    </xf>
    <xf numFmtId="43" fontId="6" fillId="32" borderId="15" xfId="52" applyNumberFormat="1" applyFont="1" applyFill="1" applyBorder="1" applyAlignment="1" applyProtection="1">
      <alignment vertical="center"/>
      <protection hidden="1"/>
    </xf>
    <xf numFmtId="43" fontId="6" fillId="32" borderId="13" xfId="52" applyNumberFormat="1" applyFont="1" applyFill="1" applyBorder="1" applyAlignment="1" applyProtection="1">
      <alignment vertical="center"/>
      <protection hidden="1"/>
    </xf>
    <xf numFmtId="0" fontId="6" fillId="0" borderId="10" xfId="52" applyFont="1" applyBorder="1" applyAlignment="1" applyProtection="1">
      <alignment horizontal="center" vertical="center"/>
      <protection hidden="1"/>
    </xf>
    <xf numFmtId="0" fontId="6" fillId="0" borderId="11" xfId="52" applyFont="1" applyBorder="1" applyAlignment="1" applyProtection="1">
      <alignment horizontal="center" vertical="center"/>
      <protection hidden="1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_Plan1 2 2" xfId="52"/>
    <cellStyle name="Nota" xfId="53"/>
    <cellStyle name="Percent" xfId="54"/>
    <cellStyle name="Porcentagem 2" xfId="55"/>
    <cellStyle name="Saída" xfId="56"/>
    <cellStyle name="Comma" xfId="57"/>
    <cellStyle name="Comma [0]" xfId="58"/>
    <cellStyle name="Separador de milhares 2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tabSelected="1" zoomScalePageLayoutView="0" workbookViewId="0" topLeftCell="A28">
      <selection activeCell="B52" sqref="B52"/>
    </sheetView>
  </sheetViews>
  <sheetFormatPr defaultColWidth="9.140625" defaultRowHeight="12.75"/>
  <cols>
    <col min="1" max="1" width="40.7109375" style="1" customWidth="1"/>
    <col min="2" max="8" width="14.7109375" style="1" customWidth="1"/>
    <col min="9" max="9" width="12.7109375" style="1" bestFit="1" customWidth="1"/>
    <col min="10" max="16384" width="9.140625" style="1" customWidth="1"/>
  </cols>
  <sheetData>
    <row r="1" spans="1:8" ht="20.25">
      <c r="A1" s="41" t="s">
        <v>0</v>
      </c>
      <c r="B1" s="41"/>
      <c r="C1" s="41"/>
      <c r="D1" s="41"/>
      <c r="E1" s="41"/>
      <c r="F1" s="41"/>
      <c r="G1" s="41"/>
      <c r="H1" s="41"/>
    </row>
    <row r="2" spans="1:8" ht="18">
      <c r="A2" s="42" t="s">
        <v>1</v>
      </c>
      <c r="B2" s="42"/>
      <c r="C2" s="42"/>
      <c r="D2" s="42"/>
      <c r="E2" s="42"/>
      <c r="F2" s="42"/>
      <c r="G2" s="42"/>
      <c r="H2" s="42"/>
    </row>
    <row r="3" spans="1:8" ht="18">
      <c r="A3" s="42" t="s">
        <v>2</v>
      </c>
      <c r="B3" s="42"/>
      <c r="C3" s="42"/>
      <c r="D3" s="42"/>
      <c r="E3" s="42"/>
      <c r="F3" s="42"/>
      <c r="G3" s="42"/>
      <c r="H3" s="42"/>
    </row>
    <row r="4" spans="1:8" ht="18">
      <c r="A4" s="10" t="s">
        <v>3</v>
      </c>
      <c r="B4" s="8"/>
      <c r="C4" s="9"/>
      <c r="D4" s="9"/>
      <c r="E4" s="9"/>
      <c r="F4" s="9"/>
      <c r="G4" s="9"/>
      <c r="H4" s="9"/>
    </row>
    <row r="5" spans="1:8" ht="18">
      <c r="A5" s="10" t="s">
        <v>55</v>
      </c>
      <c r="B5" s="8"/>
      <c r="C5" s="9"/>
      <c r="D5" s="9"/>
      <c r="E5" s="9"/>
      <c r="F5" s="9"/>
      <c r="G5" s="9"/>
      <c r="H5" s="9"/>
    </row>
    <row r="6" spans="1:8" ht="15.75">
      <c r="A6" s="11"/>
      <c r="B6" s="3"/>
      <c r="C6" s="3"/>
      <c r="D6" s="3"/>
      <c r="E6" s="3"/>
      <c r="F6" s="3"/>
      <c r="G6" s="4"/>
      <c r="H6" s="2"/>
    </row>
    <row r="7" spans="1:8" ht="16.5" thickBot="1">
      <c r="A7" s="12" t="s">
        <v>4</v>
      </c>
      <c r="B7" s="3"/>
      <c r="C7" s="3"/>
      <c r="D7" s="3"/>
      <c r="E7" s="3"/>
      <c r="F7" s="3"/>
      <c r="G7" s="50" t="s">
        <v>5</v>
      </c>
      <c r="H7" s="50"/>
    </row>
    <row r="8" spans="1:8" ht="19.5" customHeight="1" thickTop="1">
      <c r="A8" s="43" t="s">
        <v>6</v>
      </c>
      <c r="B8" s="44"/>
      <c r="C8" s="47" t="s">
        <v>7</v>
      </c>
      <c r="D8" s="47"/>
      <c r="E8" s="47"/>
      <c r="F8" s="47" t="s">
        <v>8</v>
      </c>
      <c r="G8" s="47"/>
      <c r="H8" s="48" t="s">
        <v>9</v>
      </c>
    </row>
    <row r="9" spans="1:8" ht="24.75" customHeight="1">
      <c r="A9" s="45"/>
      <c r="B9" s="46"/>
      <c r="C9" s="37" t="s">
        <v>10</v>
      </c>
      <c r="D9" s="37" t="s">
        <v>11</v>
      </c>
      <c r="E9" s="37" t="s">
        <v>12</v>
      </c>
      <c r="F9" s="37" t="s">
        <v>13</v>
      </c>
      <c r="G9" s="37" t="s">
        <v>12</v>
      </c>
      <c r="H9" s="49"/>
    </row>
    <row r="10" spans="1:9" ht="19.5" customHeight="1">
      <c r="A10" s="51" t="s">
        <v>14</v>
      </c>
      <c r="B10" s="52"/>
      <c r="C10" s="20">
        <v>306231444.92</v>
      </c>
      <c r="D10" s="20">
        <v>54744466.54</v>
      </c>
      <c r="E10" s="20">
        <v>306231444.92</v>
      </c>
      <c r="F10" s="20">
        <v>51640839.36</v>
      </c>
      <c r="G10" s="20">
        <v>310945569.91</v>
      </c>
      <c r="H10" s="25">
        <v>278203171.85</v>
      </c>
      <c r="I10" s="5"/>
    </row>
    <row r="11" spans="1:9" ht="19.5" customHeight="1">
      <c r="A11" s="51" t="s">
        <v>15</v>
      </c>
      <c r="B11" s="52"/>
      <c r="C11" s="20">
        <v>38789354.66</v>
      </c>
      <c r="D11" s="20">
        <v>9608260.77</v>
      </c>
      <c r="E11" s="20">
        <v>38789354.66</v>
      </c>
      <c r="F11" s="20">
        <v>1746989.41</v>
      </c>
      <c r="G11" s="20">
        <v>18549689.35</v>
      </c>
      <c r="H11" s="25">
        <v>14775936.4</v>
      </c>
      <c r="I11" s="5"/>
    </row>
    <row r="12" spans="1:9" ht="19.5" customHeight="1">
      <c r="A12" s="53" t="s">
        <v>16</v>
      </c>
      <c r="B12" s="54"/>
      <c r="C12" s="22">
        <f aca="true" t="shared" si="0" ref="C12:H12">SUM(C10:C11)</f>
        <v>345020799.58000004</v>
      </c>
      <c r="D12" s="22">
        <f t="shared" si="0"/>
        <v>64352727.31</v>
      </c>
      <c r="E12" s="22">
        <f t="shared" si="0"/>
        <v>345020799.58000004</v>
      </c>
      <c r="F12" s="22">
        <f t="shared" si="0"/>
        <v>53387828.769999996</v>
      </c>
      <c r="G12" s="22">
        <f t="shared" si="0"/>
        <v>329495259.26000005</v>
      </c>
      <c r="H12" s="74">
        <f t="shared" si="0"/>
        <v>292979108.25</v>
      </c>
      <c r="I12" s="5"/>
    </row>
    <row r="13" spans="1:8" ht="19.5" customHeight="1">
      <c r="A13" s="55" t="s">
        <v>17</v>
      </c>
      <c r="B13" s="56"/>
      <c r="C13" s="20"/>
      <c r="D13" s="20"/>
      <c r="E13" s="20"/>
      <c r="F13" s="20"/>
      <c r="G13" s="20"/>
      <c r="H13" s="23"/>
    </row>
    <row r="14" spans="1:9" ht="19.5" customHeight="1">
      <c r="A14" s="51" t="s">
        <v>44</v>
      </c>
      <c r="B14" s="52"/>
      <c r="C14" s="24">
        <v>12168665.44</v>
      </c>
      <c r="D14" s="24">
        <v>3422204.57</v>
      </c>
      <c r="E14" s="24">
        <v>12168665.44</v>
      </c>
      <c r="F14" s="24">
        <v>930585.55</v>
      </c>
      <c r="G14" s="24">
        <v>5563128.02</v>
      </c>
      <c r="H14" s="25">
        <v>6648955.93</v>
      </c>
      <c r="I14" s="5"/>
    </row>
    <row r="15" spans="1:9" ht="19.5" customHeight="1">
      <c r="A15" s="51" t="s">
        <v>45</v>
      </c>
      <c r="B15" s="52"/>
      <c r="C15" s="24">
        <v>5325701.09</v>
      </c>
      <c r="D15" s="24">
        <v>965683.89</v>
      </c>
      <c r="E15" s="24">
        <v>5325701.09</v>
      </c>
      <c r="F15" s="24">
        <v>579321.52</v>
      </c>
      <c r="G15" s="24">
        <v>3296475.93</v>
      </c>
      <c r="H15" s="25">
        <v>2665878.2</v>
      </c>
      <c r="I15" s="5"/>
    </row>
    <row r="16" spans="1:9" ht="19.5" customHeight="1">
      <c r="A16" s="51" t="s">
        <v>46</v>
      </c>
      <c r="B16" s="52"/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5">
        <v>0</v>
      </c>
      <c r="I16" s="5"/>
    </row>
    <row r="17" spans="1:9" ht="19.5" customHeight="1">
      <c r="A17" s="51" t="s">
        <v>47</v>
      </c>
      <c r="B17" s="52"/>
      <c r="C17" s="24">
        <v>300000</v>
      </c>
      <c r="D17" s="24">
        <v>85716</v>
      </c>
      <c r="E17" s="24">
        <v>300000</v>
      </c>
      <c r="F17" s="24">
        <v>0</v>
      </c>
      <c r="G17" s="24">
        <v>301900</v>
      </c>
      <c r="H17" s="25">
        <v>29300</v>
      </c>
      <c r="I17" s="5"/>
    </row>
    <row r="18" spans="1:9" ht="19.5" customHeight="1">
      <c r="A18" s="53" t="s">
        <v>48</v>
      </c>
      <c r="B18" s="54"/>
      <c r="C18" s="22">
        <f aca="true" t="shared" si="1" ref="C18:H18">SUM(C13:C17)</f>
        <v>17794366.53</v>
      </c>
      <c r="D18" s="22">
        <f t="shared" si="1"/>
        <v>4473604.46</v>
      </c>
      <c r="E18" s="22">
        <f t="shared" si="1"/>
        <v>17794366.53</v>
      </c>
      <c r="F18" s="22">
        <f t="shared" si="1"/>
        <v>1509907.07</v>
      </c>
      <c r="G18" s="22">
        <f t="shared" si="1"/>
        <v>9161503.95</v>
      </c>
      <c r="H18" s="74">
        <f t="shared" si="1"/>
        <v>9344134.129999999</v>
      </c>
      <c r="I18" s="5"/>
    </row>
    <row r="19" spans="1:9" ht="19.5" customHeight="1" thickBot="1">
      <c r="A19" s="57" t="s">
        <v>18</v>
      </c>
      <c r="B19" s="58"/>
      <c r="C19" s="35">
        <f aca="true" t="shared" si="2" ref="C19:H19">SUM(C12-C18)</f>
        <v>327226433.0500001</v>
      </c>
      <c r="D19" s="35">
        <f t="shared" si="2"/>
        <v>59879122.85</v>
      </c>
      <c r="E19" s="35">
        <f t="shared" si="2"/>
        <v>327226433.0500001</v>
      </c>
      <c r="F19" s="35">
        <f t="shared" si="2"/>
        <v>51877921.699999996</v>
      </c>
      <c r="G19" s="35">
        <f t="shared" si="2"/>
        <v>320333755.31000006</v>
      </c>
      <c r="H19" s="36">
        <f t="shared" si="2"/>
        <v>283634974.12</v>
      </c>
      <c r="I19" s="5"/>
    </row>
    <row r="20" spans="1:8" ht="19.5" customHeight="1" thickBot="1" thickTop="1">
      <c r="A20" s="14"/>
      <c r="B20" s="14"/>
      <c r="C20" s="15"/>
      <c r="D20" s="15"/>
      <c r="E20" s="15"/>
      <c r="F20" s="15"/>
      <c r="G20" s="15"/>
      <c r="H20" s="15"/>
    </row>
    <row r="21" spans="1:8" ht="19.5" customHeight="1" thickTop="1">
      <c r="A21" s="43" t="s">
        <v>19</v>
      </c>
      <c r="B21" s="44"/>
      <c r="C21" s="47" t="s">
        <v>20</v>
      </c>
      <c r="D21" s="47"/>
      <c r="E21" s="47"/>
      <c r="F21" s="47" t="s">
        <v>21</v>
      </c>
      <c r="G21" s="47"/>
      <c r="H21" s="48" t="s">
        <v>22</v>
      </c>
    </row>
    <row r="22" spans="1:8" ht="24.75" customHeight="1">
      <c r="A22" s="45"/>
      <c r="B22" s="46"/>
      <c r="C22" s="37" t="s">
        <v>10</v>
      </c>
      <c r="D22" s="37" t="s">
        <v>11</v>
      </c>
      <c r="E22" s="37" t="s">
        <v>12</v>
      </c>
      <c r="F22" s="37" t="s">
        <v>13</v>
      </c>
      <c r="G22" s="37" t="s">
        <v>12</v>
      </c>
      <c r="H22" s="59"/>
    </row>
    <row r="23" spans="1:8" ht="19.5" customHeight="1">
      <c r="A23" s="55" t="s">
        <v>23</v>
      </c>
      <c r="B23" s="56"/>
      <c r="C23" s="27">
        <v>291386139.91</v>
      </c>
      <c r="D23" s="28">
        <v>61066713.97</v>
      </c>
      <c r="E23" s="28">
        <v>291386139.91</v>
      </c>
      <c r="F23" s="28">
        <v>67413722.46</v>
      </c>
      <c r="G23" s="28">
        <v>273168690.75</v>
      </c>
      <c r="H23" s="25">
        <v>249908455.14</v>
      </c>
    </row>
    <row r="24" spans="1:8" ht="19.5" customHeight="1">
      <c r="A24" s="51" t="s">
        <v>24</v>
      </c>
      <c r="B24" s="52"/>
      <c r="C24" s="24">
        <v>1849500</v>
      </c>
      <c r="D24" s="24">
        <v>-580916.68</v>
      </c>
      <c r="E24" s="24">
        <v>1849500</v>
      </c>
      <c r="F24" s="24">
        <v>303258.08</v>
      </c>
      <c r="G24" s="24">
        <v>1801536.91</v>
      </c>
      <c r="H24" s="21">
        <v>1305665.58</v>
      </c>
    </row>
    <row r="25" spans="1:8" ht="19.5" customHeight="1">
      <c r="A25" s="60" t="s">
        <v>25</v>
      </c>
      <c r="B25" s="61"/>
      <c r="C25" s="22">
        <f aca="true" t="shared" si="3" ref="C25:H25">C23-C24</f>
        <v>289536639.91</v>
      </c>
      <c r="D25" s="22">
        <f t="shared" si="3"/>
        <v>61647630.65</v>
      </c>
      <c r="E25" s="22">
        <f t="shared" si="3"/>
        <v>289536639.91</v>
      </c>
      <c r="F25" s="22">
        <f t="shared" si="3"/>
        <v>67110464.38</v>
      </c>
      <c r="G25" s="22">
        <f t="shared" si="3"/>
        <v>271367153.84</v>
      </c>
      <c r="H25" s="74">
        <f t="shared" si="3"/>
        <v>248602789.55999997</v>
      </c>
    </row>
    <row r="26" spans="1:8" ht="19.5" customHeight="1">
      <c r="A26" s="75" t="s">
        <v>26</v>
      </c>
      <c r="B26" s="76"/>
      <c r="C26" s="27">
        <v>71756062.36</v>
      </c>
      <c r="D26" s="28">
        <v>11643226.32</v>
      </c>
      <c r="E26" s="28">
        <v>71756062.36</v>
      </c>
      <c r="F26" s="28">
        <v>8267479.91</v>
      </c>
      <c r="G26" s="28">
        <v>31178565.31</v>
      </c>
      <c r="H26" s="25">
        <v>34704152.33</v>
      </c>
    </row>
    <row r="27" spans="1:8" ht="19.5" customHeight="1">
      <c r="A27" s="55" t="s">
        <v>17</v>
      </c>
      <c r="B27" s="56"/>
      <c r="C27" s="27">
        <f aca="true" t="shared" si="4" ref="C27:H27">C28</f>
        <v>4953750</v>
      </c>
      <c r="D27" s="27">
        <f t="shared" si="4"/>
        <v>842625</v>
      </c>
      <c r="E27" s="27">
        <f t="shared" si="4"/>
        <v>4953750</v>
      </c>
      <c r="F27" s="27">
        <f t="shared" si="4"/>
        <v>793721.34</v>
      </c>
      <c r="G27" s="27">
        <f t="shared" si="4"/>
        <v>4860051.27</v>
      </c>
      <c r="H27" s="23">
        <f t="shared" si="4"/>
        <v>4407225.41</v>
      </c>
    </row>
    <row r="28" spans="1:8" ht="19.5" customHeight="1">
      <c r="A28" s="51" t="s">
        <v>52</v>
      </c>
      <c r="B28" s="52"/>
      <c r="C28" s="24">
        <v>4953750</v>
      </c>
      <c r="D28" s="24">
        <v>842625</v>
      </c>
      <c r="E28" s="24">
        <v>4953750</v>
      </c>
      <c r="F28" s="24">
        <v>793721.34</v>
      </c>
      <c r="G28" s="24">
        <v>4860051.27</v>
      </c>
      <c r="H28" s="21">
        <v>4407225.41</v>
      </c>
    </row>
    <row r="29" spans="1:8" ht="19.5" customHeight="1">
      <c r="A29" s="51" t="s">
        <v>53</v>
      </c>
      <c r="B29" s="52"/>
      <c r="C29" s="24"/>
      <c r="D29" s="24"/>
      <c r="E29" s="24"/>
      <c r="F29" s="24"/>
      <c r="G29" s="24"/>
      <c r="H29" s="21"/>
    </row>
    <row r="30" spans="1:8" ht="19.5" customHeight="1">
      <c r="A30" s="51" t="s">
        <v>54</v>
      </c>
      <c r="B30" s="52"/>
      <c r="C30" s="24"/>
      <c r="D30" s="24"/>
      <c r="E30" s="24"/>
      <c r="F30" s="24"/>
      <c r="G30" s="24"/>
      <c r="H30" s="21"/>
    </row>
    <row r="31" spans="1:8" ht="19.5" customHeight="1">
      <c r="A31" s="60" t="s">
        <v>48</v>
      </c>
      <c r="B31" s="61"/>
      <c r="C31" s="22">
        <f aca="true" t="shared" si="5" ref="C31:H31">C26-C27</f>
        <v>66802312.36</v>
      </c>
      <c r="D31" s="22">
        <f t="shared" si="5"/>
        <v>10800601.32</v>
      </c>
      <c r="E31" s="22">
        <f t="shared" si="5"/>
        <v>66802312.36</v>
      </c>
      <c r="F31" s="22">
        <f t="shared" si="5"/>
        <v>7473758.57</v>
      </c>
      <c r="G31" s="22">
        <f t="shared" si="5"/>
        <v>26318514.04</v>
      </c>
      <c r="H31" s="74">
        <f t="shared" si="5"/>
        <v>30296926.919999998</v>
      </c>
    </row>
    <row r="32" spans="1:8" ht="19.5" customHeight="1">
      <c r="A32" s="55" t="s">
        <v>27</v>
      </c>
      <c r="B32" s="56"/>
      <c r="C32" s="27">
        <v>1256570</v>
      </c>
      <c r="D32" s="27">
        <v>0</v>
      </c>
      <c r="E32" s="27">
        <v>0</v>
      </c>
      <c r="F32" s="34"/>
      <c r="G32" s="34"/>
      <c r="H32" s="23"/>
    </row>
    <row r="33" spans="1:8" ht="19.5" customHeight="1">
      <c r="A33" s="55" t="s">
        <v>28</v>
      </c>
      <c r="B33" s="56"/>
      <c r="C33" s="27">
        <f aca="true" t="shared" si="6" ref="C33:H33">C25+C31</f>
        <v>356338952.27000004</v>
      </c>
      <c r="D33" s="27">
        <f t="shared" si="6"/>
        <v>72448231.97</v>
      </c>
      <c r="E33" s="27">
        <f t="shared" si="6"/>
        <v>356338952.27000004</v>
      </c>
      <c r="F33" s="27">
        <f t="shared" si="6"/>
        <v>74584222.94999999</v>
      </c>
      <c r="G33" s="27">
        <f t="shared" si="6"/>
        <v>297685667.88</v>
      </c>
      <c r="H33" s="23">
        <f t="shared" si="6"/>
        <v>278899716.47999996</v>
      </c>
    </row>
    <row r="34" spans="1:8" ht="19.5" customHeight="1" thickBot="1">
      <c r="A34" s="62" t="s">
        <v>29</v>
      </c>
      <c r="B34" s="63"/>
      <c r="C34" s="35">
        <f aca="true" t="shared" si="7" ref="C34:H34">C19-C33+C32</f>
        <v>-27855949.21999997</v>
      </c>
      <c r="D34" s="35">
        <f t="shared" si="7"/>
        <v>-12569109.119999997</v>
      </c>
      <c r="E34" s="35">
        <f t="shared" si="7"/>
        <v>-29112519.21999997</v>
      </c>
      <c r="F34" s="35">
        <f t="shared" si="7"/>
        <v>-22706301.249999993</v>
      </c>
      <c r="G34" s="35">
        <f t="shared" si="7"/>
        <v>22648087.430000067</v>
      </c>
      <c r="H34" s="36">
        <f t="shared" si="7"/>
        <v>4735257.640000045</v>
      </c>
    </row>
    <row r="35" spans="1:8" ht="19.5" customHeight="1" thickTop="1">
      <c r="A35" s="64"/>
      <c r="B35" s="65"/>
      <c r="C35" s="3"/>
      <c r="D35" s="3"/>
      <c r="E35" s="3"/>
      <c r="F35" s="3"/>
      <c r="G35" s="3"/>
      <c r="H35" s="3"/>
    </row>
    <row r="36" spans="1:8" ht="19.5" customHeight="1" thickBot="1">
      <c r="A36" s="10" t="s">
        <v>30</v>
      </c>
      <c r="B36" s="13"/>
      <c r="C36" s="2"/>
      <c r="D36" s="2"/>
      <c r="E36" s="2"/>
      <c r="F36" s="2"/>
      <c r="G36" s="2"/>
      <c r="H36" s="2"/>
    </row>
    <row r="37" spans="1:8" ht="24.75" customHeight="1" thickTop="1">
      <c r="A37" s="43" t="s">
        <v>32</v>
      </c>
      <c r="B37" s="66" t="s">
        <v>31</v>
      </c>
      <c r="C37" s="66"/>
      <c r="D37" s="66"/>
      <c r="E37" s="66" t="s">
        <v>30</v>
      </c>
      <c r="F37" s="66"/>
      <c r="G37" s="66"/>
      <c r="H37" s="67"/>
    </row>
    <row r="38" spans="1:8" ht="24.75" customHeight="1">
      <c r="A38" s="45"/>
      <c r="B38" s="18" t="s">
        <v>33</v>
      </c>
      <c r="C38" s="18" t="s">
        <v>34</v>
      </c>
      <c r="D38" s="18" t="s">
        <v>35</v>
      </c>
      <c r="E38" s="68" t="s">
        <v>36</v>
      </c>
      <c r="F38" s="68"/>
      <c r="G38" s="68" t="s">
        <v>37</v>
      </c>
      <c r="H38" s="69"/>
    </row>
    <row r="39" spans="1:8" ht="19.5" customHeight="1">
      <c r="A39" s="17" t="s">
        <v>38</v>
      </c>
      <c r="B39" s="27">
        <v>23826586.25</v>
      </c>
      <c r="C39" s="28">
        <v>24392798.79</v>
      </c>
      <c r="D39" s="28">
        <v>26245493.8</v>
      </c>
      <c r="E39" s="29"/>
      <c r="F39" s="29"/>
      <c r="G39" s="29"/>
      <c r="H39" s="30"/>
    </row>
    <row r="40" spans="1:8" ht="19.5" customHeight="1">
      <c r="A40" s="17" t="s">
        <v>39</v>
      </c>
      <c r="B40" s="27">
        <f>B41+B42-B43</f>
        <v>37948780.720000006</v>
      </c>
      <c r="C40" s="27">
        <f>C41+C42-C43</f>
        <v>76172638.89</v>
      </c>
      <c r="D40" s="27">
        <f>D41+D42-D43</f>
        <v>49182349.23</v>
      </c>
      <c r="E40" s="29"/>
      <c r="F40" s="29"/>
      <c r="G40" s="29"/>
      <c r="H40" s="30"/>
    </row>
    <row r="41" spans="1:8" ht="19.5" customHeight="1">
      <c r="A41" s="16" t="s">
        <v>49</v>
      </c>
      <c r="B41" s="20">
        <v>44730923.02</v>
      </c>
      <c r="C41" s="24">
        <v>76179725.9</v>
      </c>
      <c r="D41" s="20">
        <v>58148635.54</v>
      </c>
      <c r="E41" s="29"/>
      <c r="F41" s="29"/>
      <c r="G41" s="29"/>
      <c r="H41" s="30"/>
    </row>
    <row r="42" spans="1:8" ht="19.5" customHeight="1">
      <c r="A42" s="16" t="s">
        <v>50</v>
      </c>
      <c r="B42" s="20">
        <v>0</v>
      </c>
      <c r="C42" s="24">
        <v>0</v>
      </c>
      <c r="D42" s="24">
        <v>0</v>
      </c>
      <c r="E42" s="29"/>
      <c r="F42" s="29"/>
      <c r="G42" s="29"/>
      <c r="H42" s="30"/>
    </row>
    <row r="43" spans="1:8" ht="19.5" customHeight="1">
      <c r="A43" s="16" t="s">
        <v>51</v>
      </c>
      <c r="B43" s="20">
        <v>6782142.3</v>
      </c>
      <c r="C43" s="24">
        <v>7087.01</v>
      </c>
      <c r="D43" s="20">
        <v>8966286.31</v>
      </c>
      <c r="E43" s="31"/>
      <c r="F43" s="31"/>
      <c r="G43" s="31"/>
      <c r="H43" s="32"/>
    </row>
    <row r="44" spans="1:8" ht="19.5" customHeight="1">
      <c r="A44" s="17" t="s">
        <v>43</v>
      </c>
      <c r="B44" s="27">
        <f>B39-B40</f>
        <v>-14122194.470000006</v>
      </c>
      <c r="C44" s="27">
        <f>C39-C40</f>
        <v>-51779840.1</v>
      </c>
      <c r="D44" s="27">
        <f>D39-D40</f>
        <v>-22936855.429999996</v>
      </c>
      <c r="E44" s="70"/>
      <c r="F44" s="70"/>
      <c r="G44" s="70"/>
      <c r="H44" s="71"/>
    </row>
    <row r="45" spans="1:8" ht="19.5" customHeight="1">
      <c r="A45" s="17" t="s">
        <v>40</v>
      </c>
      <c r="B45" s="20"/>
      <c r="C45" s="24"/>
      <c r="D45" s="24"/>
      <c r="E45" s="70"/>
      <c r="F45" s="70"/>
      <c r="G45" s="70"/>
      <c r="H45" s="71"/>
    </row>
    <row r="46" spans="1:8" ht="19.5" customHeight="1">
      <c r="A46" s="17" t="s">
        <v>41</v>
      </c>
      <c r="B46" s="20"/>
      <c r="C46" s="24"/>
      <c r="D46" s="24">
        <v>0</v>
      </c>
      <c r="E46" s="70"/>
      <c r="F46" s="70"/>
      <c r="G46" s="70"/>
      <c r="H46" s="71"/>
    </row>
    <row r="47" spans="1:8" ht="19.5" customHeight="1" thickBot="1">
      <c r="A47" s="19" t="s">
        <v>42</v>
      </c>
      <c r="B47" s="26">
        <f>B44+B45-B46</f>
        <v>-14122194.470000006</v>
      </c>
      <c r="C47" s="33">
        <f>C44+C45-C46</f>
        <v>-51779840.1</v>
      </c>
      <c r="D47" s="33">
        <f>D44+D45-D46</f>
        <v>-22936855.429999996</v>
      </c>
      <c r="E47" s="72">
        <v>28842984.67</v>
      </c>
      <c r="F47" s="72"/>
      <c r="G47" s="72">
        <v>-8814660.96</v>
      </c>
      <c r="H47" s="73"/>
    </row>
    <row r="48" spans="1:8" ht="13.5" thickTop="1">
      <c r="A48" s="6"/>
      <c r="B48" s="7"/>
      <c r="C48" s="7"/>
      <c r="D48" s="7"/>
      <c r="E48" s="7"/>
      <c r="F48" s="7"/>
      <c r="G48" s="7"/>
      <c r="H48" s="7"/>
    </row>
    <row r="49" spans="1:8" ht="12.75">
      <c r="A49" s="38"/>
      <c r="B49" s="38"/>
      <c r="C49" s="38"/>
      <c r="D49" s="38"/>
      <c r="E49" s="38"/>
      <c r="F49" s="38"/>
      <c r="G49" s="38"/>
      <c r="H49" s="38"/>
    </row>
    <row r="50" spans="1:8" ht="12.75">
      <c r="A50" s="39" t="s">
        <v>56</v>
      </c>
      <c r="B50" s="40" t="s">
        <v>58</v>
      </c>
      <c r="C50" s="40"/>
      <c r="D50" s="40" t="s">
        <v>59</v>
      </c>
      <c r="E50" s="40"/>
      <c r="F50" s="40"/>
      <c r="G50" s="40" t="s">
        <v>60</v>
      </c>
      <c r="H50" s="40"/>
    </row>
    <row r="51" spans="1:8" ht="12.75">
      <c r="A51" s="39" t="s">
        <v>57</v>
      </c>
      <c r="B51" s="40" t="s">
        <v>65</v>
      </c>
      <c r="C51" s="40"/>
      <c r="D51" s="40" t="s">
        <v>64</v>
      </c>
      <c r="E51" s="40"/>
      <c r="F51" s="40"/>
      <c r="G51" s="40" t="s">
        <v>63</v>
      </c>
      <c r="H51" s="40"/>
    </row>
    <row r="52" spans="4:8" ht="12.75">
      <c r="D52" s="40" t="s">
        <v>62</v>
      </c>
      <c r="E52" s="40"/>
      <c r="F52" s="40"/>
      <c r="G52" s="40" t="s">
        <v>61</v>
      </c>
      <c r="H52" s="40"/>
    </row>
  </sheetData>
  <sheetProtection selectLockedCells="1"/>
  <mergeCells count="56">
    <mergeCell ref="E46:F46"/>
    <mergeCell ref="G46:H46"/>
    <mergeCell ref="E47:F47"/>
    <mergeCell ref="G47:H47"/>
    <mergeCell ref="G50:H50"/>
    <mergeCell ref="E37:H37"/>
    <mergeCell ref="E38:F38"/>
    <mergeCell ref="G38:H38"/>
    <mergeCell ref="E44:F44"/>
    <mergeCell ref="G44:H44"/>
    <mergeCell ref="E45:F45"/>
    <mergeCell ref="G45:H45"/>
    <mergeCell ref="A37:A38"/>
    <mergeCell ref="A30:B30"/>
    <mergeCell ref="A31:B31"/>
    <mergeCell ref="A32:B32"/>
    <mergeCell ref="A33:B33"/>
    <mergeCell ref="A34:B34"/>
    <mergeCell ref="A35:B35"/>
    <mergeCell ref="B37:D37"/>
    <mergeCell ref="F21:G21"/>
    <mergeCell ref="H21:H22"/>
    <mergeCell ref="A23:B23"/>
    <mergeCell ref="A27:B27"/>
    <mergeCell ref="A28:B28"/>
    <mergeCell ref="A29:B29"/>
    <mergeCell ref="A25:B25"/>
    <mergeCell ref="A24:B24"/>
    <mergeCell ref="A26:B26"/>
    <mergeCell ref="A16:B16"/>
    <mergeCell ref="A17:B17"/>
    <mergeCell ref="A18:B18"/>
    <mergeCell ref="A19:B19"/>
    <mergeCell ref="A21:B22"/>
    <mergeCell ref="C21:E21"/>
    <mergeCell ref="A10:B10"/>
    <mergeCell ref="A11:B11"/>
    <mergeCell ref="A12:B12"/>
    <mergeCell ref="A13:B13"/>
    <mergeCell ref="A14:B14"/>
    <mergeCell ref="A15:B15"/>
    <mergeCell ref="A1:H1"/>
    <mergeCell ref="A2:H2"/>
    <mergeCell ref="A3:H3"/>
    <mergeCell ref="A8:B9"/>
    <mergeCell ref="C8:E8"/>
    <mergeCell ref="F8:G8"/>
    <mergeCell ref="H8:H9"/>
    <mergeCell ref="G7:H7"/>
    <mergeCell ref="G51:H51"/>
    <mergeCell ref="G52:H52"/>
    <mergeCell ref="D50:F50"/>
    <mergeCell ref="D51:F51"/>
    <mergeCell ref="D52:F52"/>
    <mergeCell ref="B50:C50"/>
    <mergeCell ref="B51:C51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Mauricio</cp:lastModifiedBy>
  <cp:lastPrinted>2013-10-16T19:01:17Z</cp:lastPrinted>
  <dcterms:created xsi:type="dcterms:W3CDTF">2013-01-16T14:03:00Z</dcterms:created>
  <dcterms:modified xsi:type="dcterms:W3CDTF">2014-01-29T10:34:33Z</dcterms:modified>
  <cp:category/>
  <cp:version/>
  <cp:contentType/>
  <cp:contentStatus/>
</cp:coreProperties>
</file>