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 2013" sheetId="1" r:id="rId1"/>
  </sheets>
  <definedNames>
    <definedName name="_xlfn.SUMIFS" hidden="1">#NAME?</definedName>
    <definedName name="_xlnm.Print_Area" localSheetId="0">'6º Bim.  2013'!$A$1:$J$80</definedName>
    <definedName name="Z_FED31D73_12BC_4C9A_9468_72952A34E245_.wvu.PrintArea" localSheetId="0" hidden="1">'6º Bim.  2013'!$A$1:$J$81</definedName>
  </definedNames>
  <calcPr fullCalcOnLoad="1"/>
</workbook>
</file>

<file path=xl/sharedStrings.xml><?xml version="1.0" encoding="utf-8"?>
<sst xmlns="http://schemas.openxmlformats.org/spreadsheetml/2006/main" count="97" uniqueCount="93">
  <si>
    <t xml:space="preserve">RELATÓRIO RESUMIDO DA EXECUÇÃO ORÇAMENTÁRIA </t>
  </si>
  <si>
    <t xml:space="preserve"> (Artigo  52, Inciso II, alínea “c” da LC. 101/00)</t>
  </si>
  <si>
    <t>- ADMINISTRAÇÃO DIRETA / INDIRETA / FUNDACIONAL -</t>
  </si>
  <si>
    <t>MUNICÍPIO DE ATIBAIA</t>
  </si>
  <si>
    <t>Valores expressos em R$</t>
  </si>
  <si>
    <t>Cód. Função</t>
  </si>
  <si>
    <t>Cód. Subf.</t>
  </si>
  <si>
    <t>DESPESAS</t>
  </si>
  <si>
    <t>Dotação Anual</t>
  </si>
  <si>
    <t>6º BIMESTRE</t>
  </si>
  <si>
    <t>Acumulado</t>
  </si>
  <si>
    <t>Funções/Subfunções</t>
  </si>
  <si>
    <t>Inicial</t>
  </si>
  <si>
    <t>Atualizada</t>
  </si>
  <si>
    <t>Empenhado</t>
  </si>
  <si>
    <t>Liquidado</t>
  </si>
  <si>
    <t>a empenhar</t>
  </si>
  <si>
    <t>LEGISLATIVO</t>
  </si>
  <si>
    <t>Ação Legislativa</t>
  </si>
  <si>
    <t>Previdência do Regime Estatutário</t>
  </si>
  <si>
    <t>JUDICIÁRIA</t>
  </si>
  <si>
    <t>Ação Judicária</t>
  </si>
  <si>
    <t>Defesa Int.Públ.no Proc.Judiciário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</si>
  <si>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</si>
  <si>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</si>
  <si>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</si>
  <si>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</si>
  <si>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</si>
  <si>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</si>
  <si>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</si>
  <si>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</si>
  <si>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</si>
  <si>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</si>
  <si>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</si>
  <si>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Assist. ao Portador de Deficiência</t>
  </si>
  <si>
    <t>Assist. à Criança e ao Adolescente</t>
  </si>
  <si>
    <t>Assistência Comunitária</t>
  </si>
  <si>
    <t>Alimentação e Nutrição</t>
  </si>
  <si>
    <t>Empregabilidade</t>
  </si>
  <si>
    <t>Habitação Urbana</t>
  </si>
  <si>
    <t>PREVIDÊNCIA SOCIAL</t>
  </si>
  <si>
    <t>SAÚDE</t>
  </si>
  <si>
    <t>Atenção Básica</t>
  </si>
  <si>
    <t>Assistência Hospitalar e Ambulatorial</t>
  </si>
  <si>
    <t>Vigilância Sanitária</t>
  </si>
  <si>
    <t>Vigilância Epidemiológica</t>
  </si>
  <si>
    <t>Saneamento Básico Urbano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</si>
  <si>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</si>
  <si>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</si>
  <si>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</si>
  <si>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</si>
  <si>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</si>
  <si>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</si>
  <si>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</si>
  <si>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</si>
  <si>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Patr. Histórico, Artístico e Arqueológico</t>
  </si>
  <si>
    <t>Difusão Cultural</t>
  </si>
  <si>
    <t>DIREITOS DA CIDADANIA</t>
  </si>
  <si>
    <t>Direitos Individuais, Coletivos e Difusos</t>
  </si>
  <si>
    <t>URBANISMO</t>
  </si>
  <si>
    <t>Infra-Estrutura Urbana</t>
  </si>
  <si>
    <t>Serviços Urbanos</t>
  </si>
  <si>
    <t>GESTÃO AMBIENTAL</t>
  </si>
  <si>
    <t>Preservação e Conservação Ambiental</t>
  </si>
  <si>
    <t>AGRICULTURA</t>
  </si>
  <si>
    <t>Promoção da Produção Animal</t>
  </si>
  <si>
    <t>Abastecimento</t>
  </si>
  <si>
    <t>COMÉRCIO E SERVIÇOS</t>
  </si>
  <si>
    <t>Promoção Comercial</t>
  </si>
  <si>
    <t>Turismo</t>
  </si>
  <si>
    <t>COMUNICAÇÕES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</si>
  <si>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</si>
  <si>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</si>
  <si>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</si>
  <si>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</si>
  <si>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</si>
  <si>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</si>
  <si>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</si>
  <si>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</si>
  <si>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</si>
  <si>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Planejamento e Orçamento</t>
  </si>
  <si>
    <t>Extensão Rural</t>
  </si>
  <si>
    <t>6º BIMESTRE DE 2013</t>
  </si>
  <si>
    <t>Saulo Pedroso de Souza</t>
  </si>
  <si>
    <t>Prefeito Municipal</t>
  </si>
  <si>
    <t>Rubens André Bueno</t>
  </si>
  <si>
    <t>Secret. Planej. e Finanças</t>
  </si>
  <si>
    <t>Antonia Aparecida Cintra</t>
  </si>
  <si>
    <t>CRC 1SP 199.780/O-0</t>
  </si>
  <si>
    <t>Rita de Cássia G. e Martins</t>
  </si>
  <si>
    <t>CRC 1SP 173.493/O-7</t>
  </si>
  <si>
    <t>Ass. de Controle Interno</t>
  </si>
  <si>
    <t>Gerente de Div. de Controladoria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</si>
</sst>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39" fontId="0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5" fillId="0" borderId="0" xfId="52" applyFont="1" applyBorder="1" applyAlignment="1" applyProtection="1">
      <alignment horizontal="center" vertical="center"/>
      <protection hidden="1"/>
    </xf>
    <xf numFmtId="39" fontId="45" fillId="0" borderId="0" xfId="52" applyNumberFormat="1" applyFont="1" applyBorder="1" applyAlignment="1" applyProtection="1">
      <alignment horizontal="center" vertical="center"/>
      <protection hidden="1"/>
    </xf>
    <xf numFmtId="0" fontId="46" fillId="0" borderId="0" xfId="52" applyFont="1" applyBorder="1" applyAlignment="1" applyProtection="1">
      <alignment vertical="center"/>
      <protection hidden="1"/>
    </xf>
    <xf numFmtId="0" fontId="47" fillId="0" borderId="0" xfId="52" applyFont="1" applyBorder="1" applyAlignment="1" applyProtection="1">
      <alignment vertical="center"/>
      <protection hidden="1"/>
    </xf>
    <xf numFmtId="39" fontId="47" fillId="0" borderId="0" xfId="52" applyNumberFormat="1" applyFont="1" applyBorder="1" applyAlignment="1" applyProtection="1">
      <alignment vertical="center"/>
      <protection hidden="1"/>
    </xf>
    <xf numFmtId="39" fontId="46" fillId="0" borderId="0" xfId="52" applyNumberFormat="1" applyFont="1" applyBorder="1" applyAlignment="1" applyProtection="1">
      <alignment vertical="center"/>
      <protection hidden="1"/>
    </xf>
    <xf numFmtId="39" fontId="48" fillId="0" borderId="0" xfId="52" applyNumberFormat="1" applyFont="1" applyBorder="1" applyAlignment="1" applyProtection="1">
      <alignment vertical="center"/>
      <protection hidden="1"/>
    </xf>
    <xf numFmtId="0" fontId="49" fillId="33" borderId="10" xfId="52" applyFont="1" applyFill="1" applyBorder="1" applyAlignment="1" applyProtection="1">
      <alignment horizontal="center" vertical="center"/>
      <protection hidden="1"/>
    </xf>
    <xf numFmtId="0" fontId="49" fillId="33" borderId="11" xfId="52" applyFont="1" applyFill="1" applyBorder="1" applyAlignment="1" applyProtection="1">
      <alignment horizontal="center" vertical="center"/>
      <protection hidden="1"/>
    </xf>
    <xf numFmtId="39" fontId="49" fillId="33" borderId="11" xfId="52" applyNumberFormat="1" applyFont="1" applyFill="1" applyBorder="1" applyAlignment="1" applyProtection="1">
      <alignment horizontal="center" vertical="center"/>
      <protection hidden="1"/>
    </xf>
    <xf numFmtId="39" fontId="49" fillId="33" borderId="12" xfId="52" applyNumberFormat="1" applyFont="1" applyFill="1" applyBorder="1" applyAlignment="1" applyProtection="1">
      <alignment horizontal="center" vertical="center"/>
      <protection hidden="1"/>
    </xf>
    <xf numFmtId="1" fontId="3" fillId="0" borderId="13" xfId="52" applyNumberFormat="1" applyFont="1" applyBorder="1" applyAlignment="1" applyProtection="1">
      <alignment horizontal="center" vertical="center"/>
      <protection hidden="1"/>
    </xf>
    <xf numFmtId="1" fontId="3" fillId="0" borderId="11" xfId="52" applyNumberFormat="1" applyFont="1" applyBorder="1" applyAlignment="1" applyProtection="1">
      <alignment horizontal="center" vertical="center"/>
      <protection hidden="1"/>
    </xf>
    <xf numFmtId="1" fontId="3" fillId="0" borderId="11" xfId="52" applyNumberFormat="1" applyFont="1" applyBorder="1" applyAlignment="1" applyProtection="1">
      <alignment horizontal="left" vertical="center"/>
      <protection hidden="1"/>
    </xf>
    <xf numFmtId="43" fontId="3" fillId="0" borderId="11" xfId="52" applyNumberFormat="1" applyFont="1" applyBorder="1" applyAlignment="1" applyProtection="1">
      <alignment horizontal="right" vertical="center"/>
      <protection locked="0"/>
    </xf>
    <xf numFmtId="43" fontId="3" fillId="0" borderId="11" xfId="52" applyNumberFormat="1" applyFont="1" applyBorder="1" applyAlignment="1" applyProtection="1">
      <alignment vertical="center"/>
      <protection locked="0"/>
    </xf>
    <xf numFmtId="43" fontId="3" fillId="0" borderId="12" xfId="52" applyNumberFormat="1" applyFont="1" applyBorder="1" applyAlignment="1" applyProtection="1">
      <alignment vertical="center"/>
      <protection hidden="1"/>
    </xf>
    <xf numFmtId="1" fontId="4" fillId="32" borderId="14" xfId="52" applyNumberFormat="1" applyFont="1" applyFill="1" applyBorder="1" applyAlignment="1" applyProtection="1">
      <alignment horizontal="center" vertical="center"/>
      <protection hidden="1"/>
    </xf>
    <xf numFmtId="1" fontId="4" fillId="32" borderId="15" xfId="52" applyNumberFormat="1" applyFont="1" applyFill="1" applyBorder="1" applyAlignment="1" applyProtection="1">
      <alignment horizontal="center" vertical="center"/>
      <protection hidden="1"/>
    </xf>
    <xf numFmtId="1" fontId="4" fillId="32" borderId="15" xfId="52" applyNumberFormat="1" applyFont="1" applyFill="1" applyBorder="1" applyAlignment="1" applyProtection="1">
      <alignment horizontal="left" vertical="center"/>
      <protection hidden="1"/>
    </xf>
    <xf numFmtId="43" fontId="4" fillId="32" borderId="15" xfId="52" applyNumberFormat="1" applyFont="1" applyFill="1" applyBorder="1" applyAlignment="1" applyProtection="1">
      <alignment horizontal="right" vertical="center"/>
      <protection hidden="1"/>
    </xf>
    <xf numFmtId="43" fontId="4" fillId="32" borderId="16" xfId="52" applyNumberFormat="1" applyFont="1" applyFill="1" applyBorder="1" applyAlignment="1" applyProtection="1">
      <alignment horizontal="right" vertical="center"/>
      <protection hidden="1"/>
    </xf>
    <xf numFmtId="1" fontId="4" fillId="32" borderId="13" xfId="52" applyNumberFormat="1" applyFont="1" applyFill="1" applyBorder="1" applyAlignment="1" applyProtection="1">
      <alignment horizontal="center" vertical="center"/>
      <protection hidden="1"/>
    </xf>
    <xf numFmtId="1" fontId="4" fillId="32" borderId="11" xfId="52" applyNumberFormat="1" applyFont="1" applyFill="1" applyBorder="1" applyAlignment="1" applyProtection="1">
      <alignment horizontal="center" vertical="center"/>
      <protection hidden="1"/>
    </xf>
    <xf numFmtId="1" fontId="4" fillId="32" borderId="11" xfId="52" applyNumberFormat="1" applyFont="1" applyFill="1" applyBorder="1" applyAlignment="1" applyProtection="1">
      <alignment horizontal="left" vertical="center"/>
      <protection hidden="1"/>
    </xf>
    <xf numFmtId="43" fontId="4" fillId="32" borderId="11" xfId="52" applyNumberFormat="1" applyFont="1" applyFill="1" applyBorder="1" applyAlignment="1" applyProtection="1">
      <alignment horizontal="right" vertical="center"/>
      <protection hidden="1"/>
    </xf>
    <xf numFmtId="43" fontId="4" fillId="32" borderId="12" xfId="52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39" fontId="49" fillId="33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3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39" fontId="49" fillId="33" borderId="17" xfId="52" applyNumberFormat="1" applyFont="1" applyFill="1" applyBorder="1" applyAlignment="1" applyProtection="1">
      <alignment horizontal="center" vertical="center"/>
      <protection hidden="1"/>
    </xf>
    <xf numFmtId="0" fontId="45" fillId="0" borderId="0" xfId="52" applyFont="1" applyBorder="1" applyAlignment="1" applyProtection="1">
      <alignment horizontal="center" vertical="center"/>
      <protection hidden="1"/>
    </xf>
    <xf numFmtId="0" fontId="46" fillId="0" borderId="0" xfId="52" applyFont="1" applyBorder="1" applyAlignment="1" applyProtection="1">
      <alignment horizontal="center" vertical="center"/>
      <protection hidden="1"/>
    </xf>
    <xf numFmtId="0" fontId="47" fillId="0" borderId="0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right" vertical="center"/>
      <protection hidden="1"/>
    </xf>
    <xf numFmtId="0" fontId="49" fillId="33" borderId="18" xfId="52" applyFont="1" applyFill="1" applyBorder="1" applyAlignment="1" applyProtection="1">
      <alignment horizontal="center" vertical="center" wrapText="1"/>
      <protection hidden="1"/>
    </xf>
    <xf numFmtId="0" fontId="49" fillId="33" borderId="13" xfId="52" applyFont="1" applyFill="1" applyBorder="1" applyAlignment="1" applyProtection="1">
      <alignment horizontal="center" vertical="center" wrapText="1"/>
      <protection hidden="1"/>
    </xf>
    <xf numFmtId="0" fontId="49" fillId="33" borderId="10" xfId="52" applyFont="1" applyFill="1" applyBorder="1" applyAlignment="1" applyProtection="1">
      <alignment horizontal="center" vertical="center" wrapText="1"/>
      <protection hidden="1"/>
    </xf>
    <xf numFmtId="0" fontId="49" fillId="33" borderId="11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tabSelected="1" zoomScalePageLayoutView="0" workbookViewId="0" topLeftCell="A55">
      <selection activeCell="F80" sqref="F80:H80"/>
    </sheetView>
  </sheetViews>
  <sheetFormatPr defaultColWidth="9.140625" defaultRowHeight="12.75"/>
  <cols>
    <col min="1" max="2" width="9.140625" style="1" customWidth="1"/>
    <col min="3" max="3" width="30.7109375" style="1" customWidth="1"/>
    <col min="4" max="10" width="14.7109375" style="2" customWidth="1"/>
    <col min="11" max="11" width="13.421875" style="1" bestFit="1" customWidth="1"/>
    <col min="12" max="16384" width="9.140625" style="1" customWidth="1"/>
  </cols>
  <sheetData>
    <row r="1" spans="1:10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4"/>
      <c r="B4" s="4"/>
      <c r="C4" s="4"/>
      <c r="D4" s="5"/>
      <c r="E4" s="5"/>
      <c r="F4" s="5"/>
      <c r="G4" s="5"/>
      <c r="H4" s="5"/>
      <c r="I4" s="5"/>
      <c r="J4" s="5"/>
    </row>
    <row r="5" spans="1:10" ht="18">
      <c r="A5" s="6" t="s">
        <v>3</v>
      </c>
      <c r="B5" s="7"/>
      <c r="C5" s="7"/>
      <c r="D5" s="8"/>
      <c r="E5" s="9"/>
      <c r="F5" s="10"/>
      <c r="G5" s="10"/>
      <c r="H5" s="10"/>
      <c r="I5" s="10"/>
      <c r="J5" s="10"/>
    </row>
    <row r="6" spans="1:10" ht="18">
      <c r="A6" s="6" t="s">
        <v>82</v>
      </c>
      <c r="B6" s="7"/>
      <c r="C6" s="7"/>
      <c r="D6" s="8"/>
      <c r="E6" s="9"/>
      <c r="F6" s="10"/>
      <c r="G6" s="10"/>
      <c r="H6" s="10"/>
      <c r="I6" s="10"/>
      <c r="J6" s="10"/>
    </row>
    <row r="7" spans="1:10" ht="13.5" thickBo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 customHeight="1" thickTop="1">
      <c r="A8" s="42" t="s">
        <v>5</v>
      </c>
      <c r="B8" s="44" t="s">
        <v>6</v>
      </c>
      <c r="C8" s="11" t="s">
        <v>7</v>
      </c>
      <c r="D8" s="32" t="s">
        <v>8</v>
      </c>
      <c r="E8" s="32"/>
      <c r="F8" s="32" t="s">
        <v>9</v>
      </c>
      <c r="G8" s="32"/>
      <c r="H8" s="32" t="s">
        <v>10</v>
      </c>
      <c r="I8" s="32"/>
      <c r="J8" s="37"/>
    </row>
    <row r="9" spans="1:10" ht="15" customHeight="1">
      <c r="A9" s="43"/>
      <c r="B9" s="45"/>
      <c r="C9" s="12" t="s">
        <v>11</v>
      </c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1" ht="15" customHeight="1">
      <c r="A10" s="26">
        <v>1</v>
      </c>
      <c r="B10" s="27">
        <v>0</v>
      </c>
      <c r="C10" s="28" t="s">
        <v>17</v>
      </c>
      <c r="D10" s="29">
        <f aca="true" t="shared" si="0" ref="D10:J10">SUM(D11:D12)</f>
        <v>10500000</v>
      </c>
      <c r="E10" s="29">
        <f t="shared" si="0"/>
        <v>10200000</v>
      </c>
      <c r="F10" s="29">
        <f t="shared" si="0"/>
        <v>500197.14</v>
      </c>
      <c r="G10" s="29">
        <f t="shared" si="0"/>
        <v>2115252.2</v>
      </c>
      <c r="H10" s="29">
        <f t="shared" si="0"/>
        <v>9796190.040000001</v>
      </c>
      <c r="I10" s="29">
        <f t="shared" si="0"/>
        <v>9780158.39</v>
      </c>
      <c r="J10" s="30">
        <f t="shared" si="0"/>
        <v>403809.9599999994</v>
      </c>
      <c r="K10" s="2"/>
    </row>
    <row r="11" spans="1:10" ht="15" customHeight="1">
      <c r="A11" s="15">
        <v>1</v>
      </c>
      <c r="B11" s="16">
        <v>31</v>
      </c>
      <c r="C11" s="17" t="s">
        <v>18</v>
      </c>
      <c r="D11" s="18">
        <v>9721018</v>
      </c>
      <c r="E11" s="18">
        <v>9421018</v>
      </c>
      <c r="F11" s="19">
        <v>510197.32</v>
      </c>
      <c r="G11" s="19">
        <v>1935069.2</v>
      </c>
      <c r="H11" s="19">
        <v>9027208.22</v>
      </c>
      <c r="I11" s="19">
        <v>9011176.57</v>
      </c>
      <c r="J11" s="20">
        <f>E11-H11</f>
        <v>393809.77999999933</v>
      </c>
    </row>
    <row r="12" spans="1:10" ht="15" customHeight="1">
      <c r="A12" s="15">
        <v>1</v>
      </c>
      <c r="B12" s="16">
        <v>272</v>
      </c>
      <c r="C12" s="17" t="s">
        <v>19</v>
      </c>
      <c r="D12" s="18">
        <v>778982</v>
      </c>
      <c r="E12" s="18">
        <v>778982</v>
      </c>
      <c r="F12" s="19">
        <v>-10000.18</v>
      </c>
      <c r="G12" s="19">
        <v>180183</v>
      </c>
      <c r="H12" s="19">
        <v>768981.82</v>
      </c>
      <c r="I12" s="19">
        <v>768981.82</v>
      </c>
      <c r="J12" s="20">
        <f>E12-H12</f>
        <v>10000.180000000051</v>
      </c>
    </row>
    <row r="13" spans="1:10" ht="15" customHeight="1">
      <c r="A13" s="26">
        <v>2</v>
      </c>
      <c r="B13" s="27">
        <v>0</v>
      </c>
      <c r="C13" s="28" t="s">
        <v>20</v>
      </c>
      <c r="D13" s="29">
        <f aca="true" t="shared" si="1" ref="D13:J13">SUM(D14:D15)</f>
        <v>5198480</v>
      </c>
      <c r="E13" s="29">
        <f t="shared" si="1"/>
        <v>4947649</v>
      </c>
      <c r="F13" s="29">
        <f t="shared" si="1"/>
        <v>752188.44</v>
      </c>
      <c r="G13" s="29">
        <f t="shared" si="1"/>
        <v>995181.89</v>
      </c>
      <c r="H13" s="29">
        <f t="shared" si="1"/>
        <v>4733966.489999999</v>
      </c>
      <c r="I13" s="29">
        <f t="shared" si="1"/>
        <v>4707336.95</v>
      </c>
      <c r="J13" s="30">
        <f t="shared" si="1"/>
        <v>213682.51000000045</v>
      </c>
    </row>
    <row r="14" spans="1:10" ht="15" customHeight="1">
      <c r="A14" s="15">
        <v>2</v>
      </c>
      <c r="B14" s="16">
        <v>61</v>
      </c>
      <c r="C14" s="17" t="s">
        <v>21</v>
      </c>
      <c r="D14" s="18">
        <v>4911280</v>
      </c>
      <c r="E14" s="18">
        <v>4874449</v>
      </c>
      <c r="F14" s="19">
        <v>752188.44</v>
      </c>
      <c r="G14" s="19">
        <v>995181.89</v>
      </c>
      <c r="H14" s="19">
        <v>4666082.52</v>
      </c>
      <c r="I14" s="19">
        <v>4639452.98</v>
      </c>
      <c r="J14" s="20">
        <f>E14-H14</f>
        <v>208366.48000000045</v>
      </c>
    </row>
    <row r="15" spans="1:10" ht="15" customHeight="1">
      <c r="A15" s="15">
        <v>2</v>
      </c>
      <c r="B15" s="16">
        <v>62</v>
      </c>
      <c r="C15" s="17" t="s">
        <v>22</v>
      </c>
      <c r="D15" s="18">
        <v>287200</v>
      </c>
      <c r="E15" s="18">
        <v>73200</v>
      </c>
      <c r="F15" s="19">
        <v>0</v>
      </c>
      <c r="G15" s="19">
        <v>0</v>
      </c>
      <c r="H15" s="19">
        <v>67883.97</v>
      </c>
      <c r="I15" s="19">
        <v>67883.97</v>
      </c>
      <c r="J15" s="20">
        <f>E15-H15</f>
        <v>5316.029999999999</v>
      </c>
    </row>
    <row r="16" spans="1:11" ht="15" customHeight="1">
      <c r="A16" s="26">
        <v>4</v>
      </c>
      <c r="B16" s="27">
        <v>0</v>
      </c>
      <c r="C16" s="28" t="s">
        <v>23</v>
      </c>
      <c r="D16" s="29">
        <f aca="true" t="shared" si="2" ref="D16:J16">SUM(D17:D22)</f>
        <v>45069224</v>
      </c>
      <c r="E16" s="29">
        <f t="shared" si="2"/>
        <v>35959645.20999999</v>
      </c>
      <c r="F16" s="29">
        <f t="shared" si="2"/>
        <v>4954811.85</v>
      </c>
      <c r="G16" s="29">
        <f t="shared" si="2"/>
        <v>7775836.92</v>
      </c>
      <c r="H16" s="29">
        <f t="shared" si="2"/>
        <v>33612706.21</v>
      </c>
      <c r="I16" s="29">
        <f t="shared" si="2"/>
        <v>32142942.369999994</v>
      </c>
      <c r="J16" s="30">
        <f t="shared" si="2"/>
        <v>2346939.0000000005</v>
      </c>
      <c r="K16" s="2"/>
    </row>
    <row r="17" spans="1:10" ht="15" customHeight="1">
      <c r="A17" s="15">
        <v>4</v>
      </c>
      <c r="B17" s="16">
        <v>121</v>
      </c>
      <c r="C17" s="17" t="s">
        <v>80</v>
      </c>
      <c r="D17" s="18">
        <v>9975000</v>
      </c>
      <c r="E17" s="18">
        <v>0</v>
      </c>
      <c r="F17" s="19">
        <v>0</v>
      </c>
      <c r="G17" s="19">
        <v>0</v>
      </c>
      <c r="H17" s="19">
        <v>0</v>
      </c>
      <c r="I17" s="19">
        <v>0</v>
      </c>
      <c r="J17" s="20">
        <f aca="true" t="shared" si="3" ref="J17:J22">E17-H17</f>
        <v>0</v>
      </c>
    </row>
    <row r="18" spans="1:10" ht="15" customHeight="1">
      <c r="A18" s="15">
        <v>4</v>
      </c>
      <c r="B18" s="16">
        <v>122</v>
      </c>
      <c r="C18" s="17" t="s">
        <v>24</v>
      </c>
      <c r="D18" s="18">
        <v>15525414</v>
      </c>
      <c r="E18" s="18">
        <v>15442810.41</v>
      </c>
      <c r="F18" s="19">
        <v>2509853.88</v>
      </c>
      <c r="G18" s="19">
        <v>3102879.11</v>
      </c>
      <c r="H18" s="19">
        <v>13871147.69</v>
      </c>
      <c r="I18" s="19">
        <v>12962554.12</v>
      </c>
      <c r="J18" s="20">
        <f t="shared" si="3"/>
        <v>1571662.7200000007</v>
      </c>
    </row>
    <row r="19" spans="1:10" ht="15" customHeight="1">
      <c r="A19" s="15">
        <v>4</v>
      </c>
      <c r="B19" s="16">
        <v>123</v>
      </c>
      <c r="C19" s="17" t="s">
        <v>25</v>
      </c>
      <c r="D19" s="18">
        <v>8165920</v>
      </c>
      <c r="E19" s="18">
        <v>8281935</v>
      </c>
      <c r="F19" s="19">
        <v>1346277.98</v>
      </c>
      <c r="G19" s="19">
        <v>1766025.69</v>
      </c>
      <c r="H19" s="19">
        <v>7894329.02</v>
      </c>
      <c r="I19" s="19">
        <v>7659626</v>
      </c>
      <c r="J19" s="20">
        <f t="shared" si="3"/>
        <v>387605.98000000045</v>
      </c>
    </row>
    <row r="20" spans="1:10" ht="15" customHeight="1">
      <c r="A20" s="15">
        <v>4</v>
      </c>
      <c r="B20" s="16">
        <v>126</v>
      </c>
      <c r="C20" s="17" t="s">
        <v>26</v>
      </c>
      <c r="D20" s="18">
        <v>861770</v>
      </c>
      <c r="E20" s="18">
        <v>952970</v>
      </c>
      <c r="F20" s="19">
        <v>223553.8</v>
      </c>
      <c r="G20" s="19">
        <v>213555.27</v>
      </c>
      <c r="H20" s="19">
        <v>908990.73</v>
      </c>
      <c r="I20" s="19">
        <v>880996.72</v>
      </c>
      <c r="J20" s="20">
        <f t="shared" si="3"/>
        <v>43979.27000000002</v>
      </c>
    </row>
    <row r="21" spans="1:10" ht="15" customHeight="1">
      <c r="A21" s="15">
        <v>4</v>
      </c>
      <c r="B21" s="16">
        <v>128</v>
      </c>
      <c r="C21" s="17" t="s">
        <v>27</v>
      </c>
      <c r="D21" s="18">
        <v>10273220</v>
      </c>
      <c r="E21" s="18">
        <v>10962393</v>
      </c>
      <c r="F21" s="19">
        <v>798846.4</v>
      </c>
      <c r="G21" s="19">
        <v>2615701.24</v>
      </c>
      <c r="H21" s="19">
        <v>10623707.47</v>
      </c>
      <c r="I21" s="19">
        <v>10325444.33</v>
      </c>
      <c r="J21" s="20">
        <f t="shared" si="3"/>
        <v>338685.52999999933</v>
      </c>
    </row>
    <row r="22" spans="1:10" ht="15" customHeight="1">
      <c r="A22" s="15">
        <v>4</v>
      </c>
      <c r="B22" s="16">
        <v>131</v>
      </c>
      <c r="C22" s="17" t="s">
        <v>28</v>
      </c>
      <c r="D22" s="18">
        <v>267900</v>
      </c>
      <c r="E22" s="18">
        <v>319536.8</v>
      </c>
      <c r="F22" s="19">
        <v>76279.79</v>
      </c>
      <c r="G22" s="19">
        <v>77675.61</v>
      </c>
      <c r="H22" s="19">
        <v>314531.3</v>
      </c>
      <c r="I22" s="19">
        <v>314321.2</v>
      </c>
      <c r="J22" s="20">
        <f t="shared" si="3"/>
        <v>5005.5</v>
      </c>
    </row>
    <row r="23" spans="1:11" ht="15" customHeight="1">
      <c r="A23" s="26">
        <v>6</v>
      </c>
      <c r="B23" s="27">
        <v>0</v>
      </c>
      <c r="C23" s="28" t="s">
        <v>29</v>
      </c>
      <c r="D23" s="29">
        <f aca="true" t="shared" si="4" ref="D23:J23">SUM(D24:D25)</f>
        <v>5379690</v>
      </c>
      <c r="E23" s="29">
        <f t="shared" si="4"/>
        <v>6044413</v>
      </c>
      <c r="F23" s="29">
        <f t="shared" si="4"/>
        <v>1448614.01</v>
      </c>
      <c r="G23" s="29">
        <f t="shared" si="4"/>
        <v>1484172.25</v>
      </c>
      <c r="H23" s="29">
        <f t="shared" si="4"/>
        <v>5933567.86</v>
      </c>
      <c r="I23" s="29">
        <f t="shared" si="4"/>
        <v>5668392.52</v>
      </c>
      <c r="J23" s="30">
        <f t="shared" si="4"/>
        <v>110845.14000000012</v>
      </c>
      <c r="K23" s="2"/>
    </row>
    <row r="24" spans="1:10" ht="15" customHeight="1">
      <c r="A24" s="15">
        <v>6</v>
      </c>
      <c r="B24" s="16">
        <v>181</v>
      </c>
      <c r="C24" s="17" t="s">
        <v>30</v>
      </c>
      <c r="D24" s="18">
        <v>5292190</v>
      </c>
      <c r="E24" s="18">
        <v>5956913</v>
      </c>
      <c r="F24" s="19">
        <v>1443484.26</v>
      </c>
      <c r="G24" s="19">
        <v>1471322.24</v>
      </c>
      <c r="H24" s="19">
        <v>5857106.88</v>
      </c>
      <c r="I24" s="19">
        <v>5593838.77</v>
      </c>
      <c r="J24" s="20">
        <f>E24-H24</f>
        <v>99806.12000000011</v>
      </c>
    </row>
    <row r="25" spans="1:10" ht="15" customHeight="1">
      <c r="A25" s="15">
        <v>6</v>
      </c>
      <c r="B25" s="16">
        <v>182</v>
      </c>
      <c r="C25" s="17" t="s">
        <v>31</v>
      </c>
      <c r="D25" s="18">
        <v>87500</v>
      </c>
      <c r="E25" s="18">
        <v>87500</v>
      </c>
      <c r="F25" s="19">
        <v>5129.75</v>
      </c>
      <c r="G25" s="19">
        <v>12850.01</v>
      </c>
      <c r="H25" s="19">
        <v>76460.98</v>
      </c>
      <c r="I25" s="19">
        <v>74553.75</v>
      </c>
      <c r="J25" s="20">
        <f>E25-H25</f>
        <v>11039.020000000004</v>
      </c>
    </row>
    <row r="26" spans="1:10" ht="15" customHeight="1">
      <c r="A26" s="26">
        <v>8</v>
      </c>
      <c r="B26" s="27">
        <v>0</v>
      </c>
      <c r="C26" s="28" t="s">
        <v>32</v>
      </c>
      <c r="D26" s="29">
        <f aca="true" t="shared" si="5" ref="D26:J26">SUM(D27:D33)</f>
        <v>15254100</v>
      </c>
      <c r="E26" s="29">
        <f t="shared" si="5"/>
        <v>17467391.79</v>
      </c>
      <c r="F26" s="29">
        <f t="shared" si="5"/>
        <v>2516254.2</v>
      </c>
      <c r="G26" s="29">
        <f t="shared" si="5"/>
        <v>3037969.12</v>
      </c>
      <c r="H26" s="29">
        <f t="shared" si="5"/>
        <v>13069730.05</v>
      </c>
      <c r="I26" s="29">
        <f t="shared" si="5"/>
        <v>10628941.93</v>
      </c>
      <c r="J26" s="30">
        <f t="shared" si="5"/>
        <v>4397661.740000001</v>
      </c>
    </row>
    <row r="27" spans="1:10" ht="15" customHeight="1">
      <c r="A27" s="15">
        <v>8</v>
      </c>
      <c r="B27" s="16">
        <v>241</v>
      </c>
      <c r="C27" s="17" t="s">
        <v>33</v>
      </c>
      <c r="D27" s="18">
        <v>10000</v>
      </c>
      <c r="E27" s="18">
        <v>10000</v>
      </c>
      <c r="F27" s="19">
        <v>79.8</v>
      </c>
      <c r="G27" s="19">
        <v>79.8</v>
      </c>
      <c r="H27" s="19">
        <v>2832.3</v>
      </c>
      <c r="I27" s="19">
        <v>2832.3</v>
      </c>
      <c r="J27" s="20">
        <f aca="true" t="shared" si="6" ref="J27:J33">E27-H27</f>
        <v>7167.7</v>
      </c>
    </row>
    <row r="28" spans="1:10" ht="15" customHeight="1">
      <c r="A28" s="15">
        <v>8</v>
      </c>
      <c r="B28" s="16">
        <v>242</v>
      </c>
      <c r="C28" s="17" t="s">
        <v>34</v>
      </c>
      <c r="D28" s="18">
        <v>42100</v>
      </c>
      <c r="E28" s="18">
        <v>42100</v>
      </c>
      <c r="F28" s="19">
        <v>1000</v>
      </c>
      <c r="G28" s="19">
        <v>4780</v>
      </c>
      <c r="H28" s="19">
        <v>35000</v>
      </c>
      <c r="I28" s="19">
        <v>35000</v>
      </c>
      <c r="J28" s="20">
        <f t="shared" si="6"/>
        <v>7100</v>
      </c>
    </row>
    <row r="29" spans="1:10" ht="15" customHeight="1">
      <c r="A29" s="15">
        <v>8</v>
      </c>
      <c r="B29" s="16">
        <v>243</v>
      </c>
      <c r="C29" s="17" t="s">
        <v>35</v>
      </c>
      <c r="D29" s="18">
        <v>830750</v>
      </c>
      <c r="E29" s="18">
        <v>982531.3</v>
      </c>
      <c r="F29" s="19">
        <v>114082.79</v>
      </c>
      <c r="G29" s="19">
        <v>225010.15</v>
      </c>
      <c r="H29" s="19">
        <v>855147.18</v>
      </c>
      <c r="I29" s="19">
        <v>849497.01</v>
      </c>
      <c r="J29" s="20">
        <f t="shared" si="6"/>
        <v>127384.12</v>
      </c>
    </row>
    <row r="30" spans="1:10" ht="15" customHeight="1">
      <c r="A30" s="15">
        <v>8</v>
      </c>
      <c r="B30" s="16">
        <v>244</v>
      </c>
      <c r="C30" s="17" t="s">
        <v>36</v>
      </c>
      <c r="D30" s="18">
        <v>7051110</v>
      </c>
      <c r="E30" s="18">
        <v>8769223.72</v>
      </c>
      <c r="F30" s="19">
        <v>1194667.67</v>
      </c>
      <c r="G30" s="19">
        <v>1547713.3</v>
      </c>
      <c r="H30" s="19">
        <v>7557395.77</v>
      </c>
      <c r="I30" s="19">
        <v>7448410.98</v>
      </c>
      <c r="J30" s="20">
        <f t="shared" si="6"/>
        <v>1211827.9500000011</v>
      </c>
    </row>
    <row r="31" spans="1:10" ht="15" customHeight="1">
      <c r="A31" s="15">
        <v>8</v>
      </c>
      <c r="B31" s="16">
        <v>306</v>
      </c>
      <c r="C31" s="17" t="s">
        <v>37</v>
      </c>
      <c r="D31" s="18">
        <v>983140</v>
      </c>
      <c r="E31" s="18">
        <v>1393537.77</v>
      </c>
      <c r="F31" s="19">
        <v>-1190.76</v>
      </c>
      <c r="G31" s="19">
        <v>167864.25</v>
      </c>
      <c r="H31" s="19">
        <v>834370.74</v>
      </c>
      <c r="I31" s="19">
        <v>832947.69</v>
      </c>
      <c r="J31" s="20">
        <f t="shared" si="6"/>
        <v>559167.03</v>
      </c>
    </row>
    <row r="32" spans="1:10" ht="15" customHeight="1">
      <c r="A32" s="15">
        <v>8</v>
      </c>
      <c r="B32" s="16">
        <v>333</v>
      </c>
      <c r="C32" s="17" t="s">
        <v>38</v>
      </c>
      <c r="D32" s="18">
        <v>61000</v>
      </c>
      <c r="E32" s="18">
        <v>56500</v>
      </c>
      <c r="F32" s="19">
        <v>7975.26</v>
      </c>
      <c r="G32" s="19">
        <v>12085.26</v>
      </c>
      <c r="H32" s="19">
        <v>39595.36</v>
      </c>
      <c r="I32" s="19">
        <v>36905.36</v>
      </c>
      <c r="J32" s="20">
        <f t="shared" si="6"/>
        <v>16904.64</v>
      </c>
    </row>
    <row r="33" spans="1:10" ht="15" customHeight="1">
      <c r="A33" s="15">
        <v>8</v>
      </c>
      <c r="B33" s="16">
        <v>482</v>
      </c>
      <c r="C33" s="17" t="s">
        <v>39</v>
      </c>
      <c r="D33" s="18">
        <v>6276000</v>
      </c>
      <c r="E33" s="18">
        <v>6213499</v>
      </c>
      <c r="F33" s="19">
        <v>1199639.44</v>
      </c>
      <c r="G33" s="19">
        <v>1080436.36</v>
      </c>
      <c r="H33" s="19">
        <v>3745388.7</v>
      </c>
      <c r="I33" s="19">
        <v>1423348.59</v>
      </c>
      <c r="J33" s="20">
        <f t="shared" si="6"/>
        <v>2468110.3</v>
      </c>
    </row>
    <row r="34" spans="1:10" ht="15" customHeight="1">
      <c r="A34" s="26">
        <v>9</v>
      </c>
      <c r="B34" s="27">
        <v>0</v>
      </c>
      <c r="C34" s="28" t="s">
        <v>40</v>
      </c>
      <c r="D34" s="29">
        <f aca="true" t="shared" si="7" ref="D34:J34">SUM(D35)</f>
        <v>2103900</v>
      </c>
      <c r="E34" s="29">
        <f t="shared" si="7"/>
        <v>1953900</v>
      </c>
      <c r="F34" s="29">
        <f t="shared" si="7"/>
        <v>454675.35</v>
      </c>
      <c r="G34" s="29">
        <f t="shared" si="7"/>
        <v>454675.35</v>
      </c>
      <c r="H34" s="29">
        <f t="shared" si="7"/>
        <v>1943314.86</v>
      </c>
      <c r="I34" s="29">
        <f t="shared" si="7"/>
        <v>1943314.86</v>
      </c>
      <c r="J34" s="30">
        <f t="shared" si="7"/>
        <v>10585.139999999898</v>
      </c>
    </row>
    <row r="35" spans="1:10" ht="15" customHeight="1">
      <c r="A35" s="15">
        <v>9</v>
      </c>
      <c r="B35" s="16">
        <v>272</v>
      </c>
      <c r="C35" s="17" t="s">
        <v>19</v>
      </c>
      <c r="D35" s="18">
        <v>2103900</v>
      </c>
      <c r="E35" s="18">
        <v>1953900</v>
      </c>
      <c r="F35" s="19">
        <v>454675.35</v>
      </c>
      <c r="G35" s="19">
        <v>454675.35</v>
      </c>
      <c r="H35" s="19">
        <v>1943314.86</v>
      </c>
      <c r="I35" s="19">
        <v>1943314.86</v>
      </c>
      <c r="J35" s="20">
        <f>E35-H35</f>
        <v>10585.139999999898</v>
      </c>
    </row>
    <row r="36" spans="1:10" ht="15" customHeight="1">
      <c r="A36" s="26">
        <v>10</v>
      </c>
      <c r="B36" s="27">
        <v>0</v>
      </c>
      <c r="C36" s="28" t="s">
        <v>41</v>
      </c>
      <c r="D36" s="29">
        <f aca="true" t="shared" si="8" ref="D36:J36">SUM(D37:D40)</f>
        <v>61898163</v>
      </c>
      <c r="E36" s="29">
        <f t="shared" si="8"/>
        <v>79790522.4</v>
      </c>
      <c r="F36" s="29">
        <f t="shared" si="8"/>
        <v>8537358.42</v>
      </c>
      <c r="G36" s="29">
        <f t="shared" si="8"/>
        <v>17478794.93</v>
      </c>
      <c r="H36" s="29">
        <f t="shared" si="8"/>
        <v>74895991.95</v>
      </c>
      <c r="I36" s="29">
        <f t="shared" si="8"/>
        <v>73618194.00000001</v>
      </c>
      <c r="J36" s="30">
        <f t="shared" si="8"/>
        <v>4894530.4499999955</v>
      </c>
    </row>
    <row r="37" spans="1:10" ht="15" customHeight="1">
      <c r="A37" s="15">
        <v>10</v>
      </c>
      <c r="B37" s="16">
        <v>301</v>
      </c>
      <c r="C37" s="17" t="s">
        <v>42</v>
      </c>
      <c r="D37" s="18">
        <v>33056663</v>
      </c>
      <c r="E37" s="18">
        <v>44324247.07</v>
      </c>
      <c r="F37" s="19">
        <v>7812280.4</v>
      </c>
      <c r="G37" s="19">
        <v>9733801.02</v>
      </c>
      <c r="H37" s="19">
        <v>40816799.88</v>
      </c>
      <c r="I37" s="19">
        <v>39884791.59</v>
      </c>
      <c r="J37" s="20">
        <f>E37-H37</f>
        <v>3507447.1899999976</v>
      </c>
    </row>
    <row r="38" spans="1:10" ht="15" customHeight="1">
      <c r="A38" s="15">
        <v>10</v>
      </c>
      <c r="B38" s="16">
        <v>302</v>
      </c>
      <c r="C38" s="17" t="s">
        <v>43</v>
      </c>
      <c r="D38" s="18">
        <v>25826600</v>
      </c>
      <c r="E38" s="18">
        <v>32301251.54</v>
      </c>
      <c r="F38" s="19">
        <v>56538.17</v>
      </c>
      <c r="G38" s="19">
        <v>7093028.44</v>
      </c>
      <c r="H38" s="19">
        <v>31238024.62</v>
      </c>
      <c r="I38" s="19">
        <v>30985982.71</v>
      </c>
      <c r="J38" s="20">
        <f>E38-H38</f>
        <v>1063226.919999998</v>
      </c>
    </row>
    <row r="39" spans="1:10" ht="15" customHeight="1">
      <c r="A39" s="15">
        <v>10</v>
      </c>
      <c r="B39" s="16">
        <v>304</v>
      </c>
      <c r="C39" s="17" t="s">
        <v>44</v>
      </c>
      <c r="D39" s="18">
        <v>1495000</v>
      </c>
      <c r="E39" s="18">
        <v>1597015.67</v>
      </c>
      <c r="F39" s="19">
        <v>346603.44</v>
      </c>
      <c r="G39" s="19">
        <v>370174.14</v>
      </c>
      <c r="H39" s="19">
        <v>1540767.15</v>
      </c>
      <c r="I39" s="19">
        <v>1535862.53</v>
      </c>
      <c r="J39" s="20">
        <f>E39-H39</f>
        <v>56248.52000000002</v>
      </c>
    </row>
    <row r="40" spans="1:10" ht="15" customHeight="1">
      <c r="A40" s="15">
        <v>10</v>
      </c>
      <c r="B40" s="16">
        <v>305</v>
      </c>
      <c r="C40" s="17" t="s">
        <v>45</v>
      </c>
      <c r="D40" s="18">
        <v>1519900</v>
      </c>
      <c r="E40" s="18">
        <v>1568008.12</v>
      </c>
      <c r="F40" s="19">
        <v>321936.41</v>
      </c>
      <c r="G40" s="19">
        <v>281791.33</v>
      </c>
      <c r="H40" s="19">
        <v>1300400.3</v>
      </c>
      <c r="I40" s="19">
        <v>1211557.17</v>
      </c>
      <c r="J40" s="20">
        <f>E40-H40</f>
        <v>267607.82000000007</v>
      </c>
    </row>
    <row r="41" spans="1:10" ht="15" customHeight="1">
      <c r="A41" s="26">
        <v>12</v>
      </c>
      <c r="B41" s="27">
        <v>0</v>
      </c>
      <c r="C41" s="28" t="s">
        <v>47</v>
      </c>
      <c r="D41" s="29">
        <f aca="true" t="shared" si="9" ref="D41:J41">SUM(D42:D47)</f>
        <v>81377103</v>
      </c>
      <c r="E41" s="29">
        <f t="shared" si="9"/>
        <v>99367646.28999999</v>
      </c>
      <c r="F41" s="29">
        <f t="shared" si="9"/>
        <v>13721652.870000001</v>
      </c>
      <c r="G41" s="29">
        <f t="shared" si="9"/>
        <v>21424101.779999997</v>
      </c>
      <c r="H41" s="29">
        <f t="shared" si="9"/>
        <v>92020290.92000002</v>
      </c>
      <c r="I41" s="29">
        <f t="shared" si="9"/>
        <v>87414615.86</v>
      </c>
      <c r="J41" s="30">
        <f t="shared" si="9"/>
        <v>7347355.369999999</v>
      </c>
    </row>
    <row r="42" spans="1:10" ht="15" customHeight="1">
      <c r="A42" s="15">
        <v>12</v>
      </c>
      <c r="B42" s="16">
        <v>361</v>
      </c>
      <c r="C42" s="17" t="s">
        <v>48</v>
      </c>
      <c r="D42" s="18">
        <v>53822131</v>
      </c>
      <c r="E42" s="18">
        <v>65857463.39</v>
      </c>
      <c r="F42" s="19">
        <v>9745073.39</v>
      </c>
      <c r="G42" s="19">
        <v>14091036.52</v>
      </c>
      <c r="H42" s="19">
        <v>61219105.17</v>
      </c>
      <c r="I42" s="19">
        <v>59121459.17</v>
      </c>
      <c r="J42" s="20">
        <f aca="true" t="shared" si="10" ref="J42:J47">E42-H42</f>
        <v>4638358.219999999</v>
      </c>
    </row>
    <row r="43" spans="1:10" ht="15" customHeight="1">
      <c r="A43" s="15">
        <v>12</v>
      </c>
      <c r="B43" s="16">
        <v>362</v>
      </c>
      <c r="C43" s="17" t="s">
        <v>49</v>
      </c>
      <c r="D43" s="18">
        <v>390600</v>
      </c>
      <c r="E43" s="18">
        <v>438400</v>
      </c>
      <c r="F43" s="19">
        <v>-4.9</v>
      </c>
      <c r="G43" s="19">
        <v>68921.1</v>
      </c>
      <c r="H43" s="19">
        <v>433901.18</v>
      </c>
      <c r="I43" s="19">
        <v>433901.18</v>
      </c>
      <c r="J43" s="20">
        <f t="shared" si="10"/>
        <v>4498.820000000007</v>
      </c>
    </row>
    <row r="44" spans="1:10" ht="15" customHeight="1">
      <c r="A44" s="15">
        <v>12</v>
      </c>
      <c r="B44" s="16">
        <v>363</v>
      </c>
      <c r="C44" s="17" t="s">
        <v>50</v>
      </c>
      <c r="D44" s="18">
        <v>193000</v>
      </c>
      <c r="E44" s="18">
        <v>248000</v>
      </c>
      <c r="F44" s="19">
        <v>10451.44</v>
      </c>
      <c r="G44" s="19">
        <v>42181.78</v>
      </c>
      <c r="H44" s="19">
        <v>192676</v>
      </c>
      <c r="I44" s="19">
        <v>147557.08</v>
      </c>
      <c r="J44" s="20">
        <f t="shared" si="10"/>
        <v>55324</v>
      </c>
    </row>
    <row r="45" spans="1:10" ht="15" customHeight="1">
      <c r="A45" s="15">
        <v>12</v>
      </c>
      <c r="B45" s="16">
        <v>365</v>
      </c>
      <c r="C45" s="17" t="s">
        <v>51</v>
      </c>
      <c r="D45" s="18">
        <v>24910572</v>
      </c>
      <c r="E45" s="18">
        <v>30395687.66</v>
      </c>
      <c r="F45" s="19">
        <v>3683982.57</v>
      </c>
      <c r="G45" s="19">
        <v>6762350.89</v>
      </c>
      <c r="H45" s="19">
        <v>28045978.39</v>
      </c>
      <c r="I45" s="19">
        <v>25636143.41</v>
      </c>
      <c r="J45" s="20">
        <f t="shared" si="10"/>
        <v>2349709.2699999996</v>
      </c>
    </row>
    <row r="46" spans="1:10" ht="15" customHeight="1">
      <c r="A46" s="15">
        <v>12</v>
      </c>
      <c r="B46" s="16">
        <v>366</v>
      </c>
      <c r="C46" s="17" t="s">
        <v>52</v>
      </c>
      <c r="D46" s="18">
        <v>398600</v>
      </c>
      <c r="E46" s="18">
        <v>870195.24</v>
      </c>
      <c r="F46" s="19">
        <v>43117.98</v>
      </c>
      <c r="G46" s="19">
        <v>115800.02</v>
      </c>
      <c r="H46" s="19">
        <v>599211.03</v>
      </c>
      <c r="I46" s="19">
        <v>550621.31</v>
      </c>
      <c r="J46" s="20">
        <f t="shared" si="10"/>
        <v>270984.20999999996</v>
      </c>
    </row>
    <row r="47" spans="1:10" ht="15" customHeight="1">
      <c r="A47" s="15">
        <v>12</v>
      </c>
      <c r="B47" s="16">
        <v>367</v>
      </c>
      <c r="C47" s="17" t="s">
        <v>53</v>
      </c>
      <c r="D47" s="18">
        <v>1662200</v>
      </c>
      <c r="E47" s="18">
        <v>1557900</v>
      </c>
      <c r="F47" s="19">
        <v>239032.39</v>
      </c>
      <c r="G47" s="19">
        <v>343811.47</v>
      </c>
      <c r="H47" s="19">
        <v>1529419.15</v>
      </c>
      <c r="I47" s="19">
        <v>1524933.71</v>
      </c>
      <c r="J47" s="20">
        <f t="shared" si="10"/>
        <v>28480.850000000093</v>
      </c>
    </row>
    <row r="48" spans="1:10" ht="15" customHeight="1">
      <c r="A48" s="26">
        <v>13</v>
      </c>
      <c r="B48" s="27">
        <v>0</v>
      </c>
      <c r="C48" s="28" t="s">
        <v>54</v>
      </c>
      <c r="D48" s="29">
        <f aca="true" t="shared" si="11" ref="D48:J48">SUM(D49:D50)</f>
        <v>3857570</v>
      </c>
      <c r="E48" s="29">
        <f t="shared" si="11"/>
        <v>5452898.57</v>
      </c>
      <c r="F48" s="29">
        <f t="shared" si="11"/>
        <v>1201394.64</v>
      </c>
      <c r="G48" s="29">
        <f t="shared" si="11"/>
        <v>1387052.08</v>
      </c>
      <c r="H48" s="29">
        <f t="shared" si="11"/>
        <v>5207938.63</v>
      </c>
      <c r="I48" s="29">
        <f t="shared" si="11"/>
        <v>5031638.33</v>
      </c>
      <c r="J48" s="30">
        <f t="shared" si="11"/>
        <v>244959.9400000004</v>
      </c>
    </row>
    <row r="49" spans="1:10" ht="15" customHeight="1">
      <c r="A49" s="15">
        <v>13</v>
      </c>
      <c r="B49" s="16">
        <v>391</v>
      </c>
      <c r="C49" s="17" t="s">
        <v>55</v>
      </c>
      <c r="D49" s="18">
        <v>4000</v>
      </c>
      <c r="E49" s="18">
        <v>0</v>
      </c>
      <c r="F49" s="19">
        <v>0</v>
      </c>
      <c r="G49" s="19">
        <v>0</v>
      </c>
      <c r="H49" s="19">
        <v>0</v>
      </c>
      <c r="I49" s="19">
        <v>0</v>
      </c>
      <c r="J49" s="20">
        <f>E49-H49</f>
        <v>0</v>
      </c>
    </row>
    <row r="50" spans="1:10" ht="15" customHeight="1">
      <c r="A50" s="15">
        <v>13</v>
      </c>
      <c r="B50" s="16">
        <v>392</v>
      </c>
      <c r="C50" s="17" t="s">
        <v>56</v>
      </c>
      <c r="D50" s="18">
        <v>3853570</v>
      </c>
      <c r="E50" s="18">
        <v>5452898.57</v>
      </c>
      <c r="F50" s="19">
        <v>1201394.64</v>
      </c>
      <c r="G50" s="19">
        <v>1387052.08</v>
      </c>
      <c r="H50" s="19">
        <v>5207938.63</v>
      </c>
      <c r="I50" s="19">
        <v>5031638.33</v>
      </c>
      <c r="J50" s="20">
        <f>E50-H50</f>
        <v>244959.9400000004</v>
      </c>
    </row>
    <row r="51" spans="1:10" ht="15" customHeight="1">
      <c r="A51" s="26">
        <v>14</v>
      </c>
      <c r="B51" s="27">
        <v>0</v>
      </c>
      <c r="C51" s="28" t="s">
        <v>57</v>
      </c>
      <c r="D51" s="29">
        <f aca="true" t="shared" si="12" ref="D51:J51">SUM(D52)</f>
        <v>458440</v>
      </c>
      <c r="E51" s="29">
        <f t="shared" si="12"/>
        <v>1222180</v>
      </c>
      <c r="F51" s="29">
        <f t="shared" si="12"/>
        <v>61546.52</v>
      </c>
      <c r="G51" s="29">
        <f t="shared" si="12"/>
        <v>129229.36</v>
      </c>
      <c r="H51" s="29">
        <f t="shared" si="12"/>
        <v>533757.29</v>
      </c>
      <c r="I51" s="29">
        <f t="shared" si="12"/>
        <v>520401.99</v>
      </c>
      <c r="J51" s="30">
        <f t="shared" si="12"/>
        <v>688422.71</v>
      </c>
    </row>
    <row r="52" spans="1:10" ht="15" customHeight="1">
      <c r="A52" s="15">
        <v>14</v>
      </c>
      <c r="B52" s="16">
        <v>422</v>
      </c>
      <c r="C52" s="17" t="s">
        <v>58</v>
      </c>
      <c r="D52" s="18">
        <v>458440</v>
      </c>
      <c r="E52" s="18">
        <v>1222180</v>
      </c>
      <c r="F52" s="19">
        <v>61546.52</v>
      </c>
      <c r="G52" s="19">
        <v>129229.36</v>
      </c>
      <c r="H52" s="19">
        <v>533757.29</v>
      </c>
      <c r="I52" s="19">
        <v>520401.99</v>
      </c>
      <c r="J52" s="20">
        <f>E52-H52</f>
        <v>688422.71</v>
      </c>
    </row>
    <row r="53" spans="1:10" ht="15" customHeight="1">
      <c r="A53" s="26">
        <v>15</v>
      </c>
      <c r="B53" s="27">
        <v>0</v>
      </c>
      <c r="C53" s="28" t="s">
        <v>59</v>
      </c>
      <c r="D53" s="29">
        <f aca="true" t="shared" si="13" ref="D53:J53">SUM(D54:D56)</f>
        <v>37108190</v>
      </c>
      <c r="E53" s="29">
        <f t="shared" si="13"/>
        <v>48813263.79</v>
      </c>
      <c r="F53" s="29">
        <f t="shared" si="13"/>
        <v>2229444.19</v>
      </c>
      <c r="G53" s="29">
        <f t="shared" si="13"/>
        <v>10543207.06</v>
      </c>
      <c r="H53" s="29">
        <f t="shared" si="13"/>
        <v>38959076.410000004</v>
      </c>
      <c r="I53" s="29">
        <f t="shared" si="13"/>
        <v>36864514.800000004</v>
      </c>
      <c r="J53" s="30">
        <f t="shared" si="13"/>
        <v>9854187.379999997</v>
      </c>
    </row>
    <row r="54" spans="1:10" ht="15" customHeight="1">
      <c r="A54" s="15">
        <v>15</v>
      </c>
      <c r="B54" s="16">
        <v>451</v>
      </c>
      <c r="C54" s="17" t="s">
        <v>60</v>
      </c>
      <c r="D54" s="18">
        <v>31387470</v>
      </c>
      <c r="E54" s="18">
        <v>43771507.47</v>
      </c>
      <c r="F54" s="19">
        <v>2272979.09</v>
      </c>
      <c r="G54" s="19">
        <v>10464937.66</v>
      </c>
      <c r="H54" s="19">
        <v>38098367.85</v>
      </c>
      <c r="I54" s="19">
        <v>36003806.24</v>
      </c>
      <c r="J54" s="20">
        <f>E54-H54</f>
        <v>5673139.619999997</v>
      </c>
    </row>
    <row r="55" spans="1:10" ht="15" customHeight="1">
      <c r="A55" s="15">
        <v>15</v>
      </c>
      <c r="B55" s="16">
        <v>452</v>
      </c>
      <c r="C55" s="17" t="s">
        <v>61</v>
      </c>
      <c r="D55" s="18">
        <v>6000</v>
      </c>
      <c r="E55" s="18">
        <v>195000</v>
      </c>
      <c r="F55" s="19">
        <v>0</v>
      </c>
      <c r="G55" s="19">
        <v>0</v>
      </c>
      <c r="H55" s="19">
        <v>0</v>
      </c>
      <c r="I55" s="19">
        <v>0</v>
      </c>
      <c r="J55" s="20">
        <f>E55-H55</f>
        <v>195000</v>
      </c>
    </row>
    <row r="56" spans="1:10" ht="15" customHeight="1">
      <c r="A56" s="15">
        <v>15</v>
      </c>
      <c r="B56" s="16">
        <v>512</v>
      </c>
      <c r="C56" s="17" t="s">
        <v>46</v>
      </c>
      <c r="D56" s="18">
        <v>5714720</v>
      </c>
      <c r="E56" s="18">
        <v>4846756.32</v>
      </c>
      <c r="F56" s="19">
        <v>-43534.9</v>
      </c>
      <c r="G56" s="19">
        <v>78269.4</v>
      </c>
      <c r="H56" s="19">
        <v>860708.56</v>
      </c>
      <c r="I56" s="19">
        <v>860708.56</v>
      </c>
      <c r="J56" s="20">
        <f>E56-H56</f>
        <v>3986047.7600000002</v>
      </c>
    </row>
    <row r="57" spans="1:10" ht="15" customHeight="1">
      <c r="A57" s="26">
        <v>18</v>
      </c>
      <c r="B57" s="27">
        <v>0</v>
      </c>
      <c r="C57" s="28" t="s">
        <v>62</v>
      </c>
      <c r="D57" s="29">
        <f aca="true" t="shared" si="14" ref="D57:J57">SUM(D58)</f>
        <v>12850</v>
      </c>
      <c r="E57" s="29">
        <f t="shared" si="14"/>
        <v>0</v>
      </c>
      <c r="F57" s="29">
        <f t="shared" si="14"/>
        <v>0</v>
      </c>
      <c r="G57" s="29">
        <f t="shared" si="14"/>
        <v>0</v>
      </c>
      <c r="H57" s="29">
        <f t="shared" si="14"/>
        <v>0</v>
      </c>
      <c r="I57" s="29">
        <f t="shared" si="14"/>
        <v>0</v>
      </c>
      <c r="J57" s="30">
        <f t="shared" si="14"/>
        <v>0</v>
      </c>
    </row>
    <row r="58" spans="1:10" ht="15" customHeight="1">
      <c r="A58" s="15">
        <v>18</v>
      </c>
      <c r="B58" s="16">
        <v>541</v>
      </c>
      <c r="C58" s="17" t="s">
        <v>63</v>
      </c>
      <c r="D58" s="18">
        <v>12850</v>
      </c>
      <c r="E58" s="18">
        <v>0</v>
      </c>
      <c r="F58" s="19">
        <v>0</v>
      </c>
      <c r="G58" s="19">
        <v>0</v>
      </c>
      <c r="H58" s="19">
        <v>0</v>
      </c>
      <c r="I58" s="19">
        <v>0</v>
      </c>
      <c r="J58" s="20">
        <f>E58-H58</f>
        <v>0</v>
      </c>
    </row>
    <row r="59" spans="1:10" ht="15" customHeight="1">
      <c r="A59" s="26">
        <v>20</v>
      </c>
      <c r="B59" s="27">
        <v>0</v>
      </c>
      <c r="C59" s="28" t="s">
        <v>64</v>
      </c>
      <c r="D59" s="29">
        <f aca="true" t="shared" si="15" ref="D59:J59">SUM(D60:D62)</f>
        <v>4376840</v>
      </c>
      <c r="E59" s="29">
        <f t="shared" si="15"/>
        <v>11032429.229999999</v>
      </c>
      <c r="F59" s="29">
        <f t="shared" si="15"/>
        <v>1392628.64</v>
      </c>
      <c r="G59" s="29">
        <f t="shared" si="15"/>
        <v>3194682.59</v>
      </c>
      <c r="H59" s="29">
        <f t="shared" si="15"/>
        <v>10817050.14</v>
      </c>
      <c r="I59" s="29">
        <f t="shared" si="15"/>
        <v>10425154.72</v>
      </c>
      <c r="J59" s="30">
        <f t="shared" si="15"/>
        <v>215379.08999999857</v>
      </c>
    </row>
    <row r="60" spans="1:10" ht="15" customHeight="1">
      <c r="A60" s="15">
        <v>20</v>
      </c>
      <c r="B60" s="16">
        <v>602</v>
      </c>
      <c r="C60" s="17" t="s">
        <v>65</v>
      </c>
      <c r="D60" s="18">
        <v>120000</v>
      </c>
      <c r="E60" s="18">
        <v>680342.03</v>
      </c>
      <c r="F60" s="19">
        <v>21414.36</v>
      </c>
      <c r="G60" s="19">
        <v>27219.51</v>
      </c>
      <c r="H60" s="19">
        <v>496566.35</v>
      </c>
      <c r="I60" s="19">
        <v>119586.35</v>
      </c>
      <c r="J60" s="20">
        <f>E60-H60</f>
        <v>183775.68000000005</v>
      </c>
    </row>
    <row r="61" spans="1:10" ht="15" customHeight="1">
      <c r="A61" s="15">
        <v>20</v>
      </c>
      <c r="B61" s="16">
        <v>605</v>
      </c>
      <c r="C61" s="17" t="s">
        <v>66</v>
      </c>
      <c r="D61" s="18">
        <v>4229840</v>
      </c>
      <c r="E61" s="18">
        <v>10275087.2</v>
      </c>
      <c r="F61" s="19">
        <v>1364716.14</v>
      </c>
      <c r="G61" s="19">
        <v>3150819.36</v>
      </c>
      <c r="H61" s="19">
        <v>10243964.3</v>
      </c>
      <c r="I61" s="19">
        <v>10229048.88</v>
      </c>
      <c r="J61" s="20">
        <f>E61-H61</f>
        <v>31122.89999999851</v>
      </c>
    </row>
    <row r="62" spans="1:10" ht="15" customHeight="1">
      <c r="A62" s="15">
        <v>20</v>
      </c>
      <c r="B62" s="16">
        <v>606</v>
      </c>
      <c r="C62" s="17" t="s">
        <v>81</v>
      </c>
      <c r="D62" s="18">
        <v>27000</v>
      </c>
      <c r="E62" s="18">
        <v>77000</v>
      </c>
      <c r="F62" s="19">
        <v>6498.14</v>
      </c>
      <c r="G62" s="19">
        <v>16643.72</v>
      </c>
      <c r="H62" s="19">
        <v>76519.49</v>
      </c>
      <c r="I62" s="19">
        <v>76519.49</v>
      </c>
      <c r="J62" s="20">
        <f>E62-H62</f>
        <v>480.50999999999476</v>
      </c>
    </row>
    <row r="63" spans="1:10" ht="15" customHeight="1">
      <c r="A63" s="26">
        <v>23</v>
      </c>
      <c r="B63" s="27">
        <v>0</v>
      </c>
      <c r="C63" s="28" t="s">
        <v>67</v>
      </c>
      <c r="D63" s="29">
        <f aca="true" t="shared" si="16" ref="D63:J63">SUM(D64:D65)</f>
        <v>11824580</v>
      </c>
      <c r="E63" s="29">
        <f t="shared" si="16"/>
        <v>17035679.009999998</v>
      </c>
      <c r="F63" s="29">
        <f t="shared" si="16"/>
        <v>-4703349.49</v>
      </c>
      <c r="G63" s="29">
        <f t="shared" si="16"/>
        <v>1678515.88</v>
      </c>
      <c r="H63" s="29">
        <f t="shared" si="16"/>
        <v>6437889.96</v>
      </c>
      <c r="I63" s="29">
        <f t="shared" si="16"/>
        <v>4728822.29</v>
      </c>
      <c r="J63" s="30">
        <f t="shared" si="16"/>
        <v>10597789.05</v>
      </c>
    </row>
    <row r="64" spans="1:10" ht="15" customHeight="1">
      <c r="A64" s="15">
        <v>23</v>
      </c>
      <c r="B64" s="16">
        <v>691</v>
      </c>
      <c r="C64" s="17" t="s">
        <v>68</v>
      </c>
      <c r="D64" s="18">
        <v>5197790</v>
      </c>
      <c r="E64" s="18">
        <v>2597953</v>
      </c>
      <c r="F64" s="19">
        <v>629536.56</v>
      </c>
      <c r="G64" s="19">
        <v>666517.29</v>
      </c>
      <c r="H64" s="19">
        <v>2410897.61</v>
      </c>
      <c r="I64" s="19">
        <v>2356777.82</v>
      </c>
      <c r="J64" s="20">
        <f>E64-H64</f>
        <v>187055.39000000013</v>
      </c>
    </row>
    <row r="65" spans="1:10" ht="15" customHeight="1">
      <c r="A65" s="15">
        <v>23</v>
      </c>
      <c r="B65" s="16">
        <v>695</v>
      </c>
      <c r="C65" s="17" t="s">
        <v>69</v>
      </c>
      <c r="D65" s="18">
        <v>6626790</v>
      </c>
      <c r="E65" s="18">
        <v>14437726.01</v>
      </c>
      <c r="F65" s="19">
        <v>-5332886.05</v>
      </c>
      <c r="G65" s="19">
        <v>1011998.59</v>
      </c>
      <c r="H65" s="19">
        <v>4026992.35</v>
      </c>
      <c r="I65" s="19">
        <v>2372044.47</v>
      </c>
      <c r="J65" s="20">
        <f>E65-H65</f>
        <v>10410733.66</v>
      </c>
    </row>
    <row r="66" spans="1:10" ht="15" customHeight="1">
      <c r="A66" s="26">
        <v>24</v>
      </c>
      <c r="B66" s="27">
        <v>0</v>
      </c>
      <c r="C66" s="28" t="s">
        <v>70</v>
      </c>
      <c r="D66" s="29">
        <f aca="true" t="shared" si="17" ref="D66:J66">SUM(D67)</f>
        <v>1891440</v>
      </c>
      <c r="E66" s="29">
        <f t="shared" si="17"/>
        <v>4035040</v>
      </c>
      <c r="F66" s="29">
        <f t="shared" si="17"/>
        <v>1033180.98</v>
      </c>
      <c r="G66" s="29">
        <f t="shared" si="17"/>
        <v>1047087.56</v>
      </c>
      <c r="H66" s="29">
        <f t="shared" si="17"/>
        <v>3980517.68</v>
      </c>
      <c r="I66" s="29">
        <f t="shared" si="17"/>
        <v>3959256.77</v>
      </c>
      <c r="J66" s="30">
        <f t="shared" si="17"/>
        <v>54522.31999999983</v>
      </c>
    </row>
    <row r="67" spans="1:10" ht="15" customHeight="1">
      <c r="A67" s="15">
        <v>24</v>
      </c>
      <c r="B67" s="16">
        <v>131</v>
      </c>
      <c r="C67" s="17" t="s">
        <v>28</v>
      </c>
      <c r="D67" s="18">
        <v>1891440</v>
      </c>
      <c r="E67" s="18">
        <v>4035040</v>
      </c>
      <c r="F67" s="19">
        <v>1033180.98</v>
      </c>
      <c r="G67" s="19">
        <v>1047087.56</v>
      </c>
      <c r="H67" s="19">
        <v>3980517.68</v>
      </c>
      <c r="I67" s="19">
        <v>3959256.77</v>
      </c>
      <c r="J67" s="20">
        <f>E67-H67</f>
        <v>54522.31999999983</v>
      </c>
    </row>
    <row r="68" spans="1:10" ht="15" customHeight="1">
      <c r="A68" s="26">
        <v>26</v>
      </c>
      <c r="B68" s="27">
        <v>0</v>
      </c>
      <c r="C68" s="28" t="s">
        <v>71</v>
      </c>
      <c r="D68" s="29">
        <f aca="true" t="shared" si="18" ref="D68:J68">SUM(D69)</f>
        <v>10201370</v>
      </c>
      <c r="E68" s="29">
        <f t="shared" si="18"/>
        <v>8700174.98</v>
      </c>
      <c r="F68" s="29">
        <f t="shared" si="18"/>
        <v>995477.26</v>
      </c>
      <c r="G68" s="29">
        <f t="shared" si="18"/>
        <v>1079341.26</v>
      </c>
      <c r="H68" s="29">
        <f t="shared" si="18"/>
        <v>7370994.98</v>
      </c>
      <c r="I68" s="29">
        <f t="shared" si="18"/>
        <v>6367860.15</v>
      </c>
      <c r="J68" s="30">
        <f t="shared" si="18"/>
        <v>1329180</v>
      </c>
    </row>
    <row r="69" spans="1:10" ht="15" customHeight="1">
      <c r="A69" s="15">
        <v>26</v>
      </c>
      <c r="B69" s="16">
        <v>782</v>
      </c>
      <c r="C69" s="17" t="s">
        <v>72</v>
      </c>
      <c r="D69" s="18">
        <v>10201370</v>
      </c>
      <c r="E69" s="18">
        <v>8700174.98</v>
      </c>
      <c r="F69" s="19">
        <v>995477.26</v>
      </c>
      <c r="G69" s="19">
        <v>1079341.26</v>
      </c>
      <c r="H69" s="19">
        <v>7370994.98</v>
      </c>
      <c r="I69" s="19">
        <v>6367860.15</v>
      </c>
      <c r="J69" s="20">
        <f>E69-H69</f>
        <v>1329180</v>
      </c>
    </row>
    <row r="70" spans="1:10" ht="15" customHeight="1">
      <c r="A70" s="26">
        <v>27</v>
      </c>
      <c r="B70" s="27">
        <v>0</v>
      </c>
      <c r="C70" s="28" t="s">
        <v>73</v>
      </c>
      <c r="D70" s="29">
        <f aca="true" t="shared" si="19" ref="D70:J70">SUM(D71:D72)</f>
        <v>3433940</v>
      </c>
      <c r="E70" s="29">
        <f t="shared" si="19"/>
        <v>4805519</v>
      </c>
      <c r="F70" s="29">
        <f t="shared" si="19"/>
        <v>749156.3099999999</v>
      </c>
      <c r="G70" s="29">
        <f t="shared" si="19"/>
        <v>815845.29</v>
      </c>
      <c r="H70" s="29">
        <f t="shared" si="19"/>
        <v>4401691.78</v>
      </c>
      <c r="I70" s="29">
        <f t="shared" si="19"/>
        <v>4325331.64</v>
      </c>
      <c r="J70" s="30">
        <f t="shared" si="19"/>
        <v>403827.22000000026</v>
      </c>
    </row>
    <row r="71" spans="1:10" ht="15" customHeight="1">
      <c r="A71" s="15">
        <v>27</v>
      </c>
      <c r="B71" s="16">
        <v>812</v>
      </c>
      <c r="C71" s="17" t="s">
        <v>74</v>
      </c>
      <c r="D71" s="18">
        <v>3431940</v>
      </c>
      <c r="E71" s="18">
        <v>4400511.24</v>
      </c>
      <c r="F71" s="19">
        <v>741842.73</v>
      </c>
      <c r="G71" s="19">
        <v>804563.67</v>
      </c>
      <c r="H71" s="19">
        <v>4026344.21</v>
      </c>
      <c r="I71" s="19">
        <v>3953810.07</v>
      </c>
      <c r="J71" s="20">
        <f>E71-H71</f>
        <v>374167.03000000026</v>
      </c>
    </row>
    <row r="72" spans="1:10" ht="15" customHeight="1">
      <c r="A72" s="15">
        <v>27</v>
      </c>
      <c r="B72" s="16">
        <v>813</v>
      </c>
      <c r="C72" s="17" t="s">
        <v>75</v>
      </c>
      <c r="D72" s="18">
        <v>2000</v>
      </c>
      <c r="E72" s="18">
        <v>405007.76</v>
      </c>
      <c r="F72" s="19">
        <v>7313.58</v>
      </c>
      <c r="G72" s="19">
        <v>11281.62</v>
      </c>
      <c r="H72" s="19">
        <v>375347.57</v>
      </c>
      <c r="I72" s="19">
        <v>371521.57</v>
      </c>
      <c r="J72" s="20">
        <f>E72-H72</f>
        <v>29660.190000000002</v>
      </c>
    </row>
    <row r="73" spans="1:10" ht="15" customHeight="1">
      <c r="A73" s="26">
        <v>28</v>
      </c>
      <c r="B73" s="27">
        <v>0</v>
      </c>
      <c r="C73" s="28" t="s">
        <v>76</v>
      </c>
      <c r="D73" s="29">
        <f aca="true" t="shared" si="20" ref="D73:J73">SUM(D74:D75)</f>
        <v>7450850</v>
      </c>
      <c r="E73" s="29">
        <f t="shared" si="20"/>
        <v>6313850</v>
      </c>
      <c r="F73" s="29">
        <f t="shared" si="20"/>
        <v>948863.07</v>
      </c>
      <c r="G73" s="29">
        <f t="shared" si="20"/>
        <v>1040256.85</v>
      </c>
      <c r="H73" s="29">
        <f t="shared" si="20"/>
        <v>6220378.49</v>
      </c>
      <c r="I73" s="29">
        <f t="shared" si="20"/>
        <v>6220378.49</v>
      </c>
      <c r="J73" s="30">
        <f t="shared" si="20"/>
        <v>93471.50999999978</v>
      </c>
    </row>
    <row r="74" spans="1:10" ht="15" customHeight="1">
      <c r="A74" s="15">
        <v>28</v>
      </c>
      <c r="B74" s="16">
        <v>843</v>
      </c>
      <c r="C74" s="17" t="s">
        <v>77</v>
      </c>
      <c r="D74" s="18">
        <v>7440850</v>
      </c>
      <c r="E74" s="18">
        <v>6303850</v>
      </c>
      <c r="F74" s="19">
        <v>948863.07</v>
      </c>
      <c r="G74" s="19">
        <v>1040256.85</v>
      </c>
      <c r="H74" s="19">
        <v>6220378.49</v>
      </c>
      <c r="I74" s="19">
        <v>6220378.49</v>
      </c>
      <c r="J74" s="20">
        <f>E74-H74</f>
        <v>83471.50999999978</v>
      </c>
    </row>
    <row r="75" spans="1:10" ht="15" customHeight="1">
      <c r="A75" s="15">
        <v>28</v>
      </c>
      <c r="B75" s="16">
        <v>846</v>
      </c>
      <c r="C75" s="17" t="s">
        <v>78</v>
      </c>
      <c r="D75" s="18">
        <v>10000</v>
      </c>
      <c r="E75" s="18">
        <v>10000</v>
      </c>
      <c r="F75" s="19">
        <v>0</v>
      </c>
      <c r="G75" s="19">
        <v>0</v>
      </c>
      <c r="H75" s="19">
        <v>0</v>
      </c>
      <c r="I75" s="19">
        <v>0</v>
      </c>
      <c r="J75" s="20">
        <f>E75-H75</f>
        <v>10000</v>
      </c>
    </row>
    <row r="76" spans="1:10" ht="15" customHeight="1" thickBot="1">
      <c r="A76" s="21"/>
      <c r="B76" s="22"/>
      <c r="C76" s="23" t="s">
        <v>79</v>
      </c>
      <c r="D76" s="24">
        <f aca="true" t="shared" si="21" ref="D76:J76">SUM(D10+D13+D16+D23+D26+D34+D36+D41+D48+D51+D53+D57+D59+D63+D66+D68+D70+D73)</f>
        <v>307396730</v>
      </c>
      <c r="E76" s="24">
        <f t="shared" si="21"/>
        <v>363142202.27000004</v>
      </c>
      <c r="F76" s="24">
        <f t="shared" si="21"/>
        <v>36794094.4</v>
      </c>
      <c r="G76" s="24">
        <f t="shared" si="21"/>
        <v>75681202.37</v>
      </c>
      <c r="H76" s="24">
        <f t="shared" si="21"/>
        <v>319935053.74</v>
      </c>
      <c r="I76" s="24">
        <f t="shared" si="21"/>
        <v>304347256.06</v>
      </c>
      <c r="J76" s="25">
        <f t="shared" si="21"/>
        <v>43207148.529999994</v>
      </c>
    </row>
    <row r="77" ht="13.5" thickTop="1"/>
    <row r="78" spans="1:10" ht="12.75">
      <c r="A78" s="33" t="s">
        <v>83</v>
      </c>
      <c r="B78" s="34"/>
      <c r="C78" s="34"/>
      <c r="D78" s="35" t="s">
        <v>85</v>
      </c>
      <c r="E78" s="35"/>
      <c r="F78" s="35" t="s">
        <v>87</v>
      </c>
      <c r="G78" s="35"/>
      <c r="H78" s="35"/>
      <c r="I78" s="35" t="s">
        <v>89</v>
      </c>
      <c r="J78" s="35"/>
    </row>
    <row r="79" spans="1:10" s="3" customFormat="1" ht="14.25">
      <c r="A79" s="36" t="s">
        <v>84</v>
      </c>
      <c r="B79" s="36"/>
      <c r="C79" s="36"/>
      <c r="D79" s="35" t="s">
        <v>86</v>
      </c>
      <c r="E79" s="35"/>
      <c r="F79" s="35" t="s">
        <v>92</v>
      </c>
      <c r="G79" s="35"/>
      <c r="H79" s="35"/>
      <c r="I79" s="35" t="s">
        <v>91</v>
      </c>
      <c r="J79" s="35"/>
    </row>
    <row r="80" spans="1:10" s="3" customFormat="1" ht="14.25">
      <c r="A80" s="31"/>
      <c r="B80" s="31"/>
      <c r="C80" s="31"/>
      <c r="D80" s="31"/>
      <c r="E80" s="31"/>
      <c r="F80" s="36" t="s">
        <v>88</v>
      </c>
      <c r="G80" s="36"/>
      <c r="H80" s="36"/>
      <c r="I80" s="36" t="s">
        <v>90</v>
      </c>
      <c r="J80" s="36"/>
    </row>
    <row r="81" spans="6:8" ht="14.25">
      <c r="F81" s="3"/>
      <c r="G81" s="3"/>
      <c r="H81" s="3"/>
    </row>
  </sheetData>
  <sheetProtection selectLockedCells="1"/>
  <mergeCells count="19">
    <mergeCell ref="A79:C79"/>
    <mergeCell ref="F8:G8"/>
    <mergeCell ref="H8:J8"/>
    <mergeCell ref="A1:J1"/>
    <mergeCell ref="A2:J2"/>
    <mergeCell ref="A3:J3"/>
    <mergeCell ref="A7:J7"/>
    <mergeCell ref="A8:A9"/>
    <mergeCell ref="B8:B9"/>
    <mergeCell ref="D8:E8"/>
    <mergeCell ref="A78:C78"/>
    <mergeCell ref="I78:J78"/>
    <mergeCell ref="I79:J79"/>
    <mergeCell ref="I80:J80"/>
    <mergeCell ref="F78:H78"/>
    <mergeCell ref="F79:H79"/>
    <mergeCell ref="F80:H80"/>
    <mergeCell ref="D78:E78"/>
    <mergeCell ref="D79:E7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2013-10-16T19:05:25Z</cp:lastPrinted>
  <dcterms:created xsi:type="dcterms:W3CDTF">2013-01-16T14:00:02Z</dcterms:created>
  <dcterms:modified xsi:type="dcterms:W3CDTF">2014-01-28T19:47:47Z</dcterms:modified>
  <cp:category/>
  <cp:version/>
  <cp:contentType/>
  <cp:contentStatus/>
</cp:coreProperties>
</file>