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5º Bim. 2012" sheetId="1" r:id="rId1"/>
  </sheets>
  <definedNames>
    <definedName name="_xlnm.Print_Area" localSheetId="0">'5º Bim. 2012'!$A$1:$H$52</definedName>
  </definedNames>
  <calcPr fullCalcOnLoad="1"/>
</workbook>
</file>

<file path=xl/sharedStrings.xml><?xml version="1.0" encoding="utf-8"?>
<sst xmlns="http://schemas.openxmlformats.org/spreadsheetml/2006/main" count="75" uniqueCount="66">
  <si>
    <t>Secret.de Planej. e Finanças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</si>
  <si>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</si>
  <si>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</si>
  <si>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</si>
  <si>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</si>
  <si>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</si>
  <si>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</si>
  <si>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</si>
  <si>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</si>
  <si>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</si>
  <si>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</si>
  <si>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</si>
  <si>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</si>
  <si>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</si>
  <si>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</si>
  <si>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</si>
  <si>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</si>
  <si>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</si>
  <si>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</si>
  <si>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</si>
  <si>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</si>
  <si>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</si>
  <si>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</si>
  <si>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</si>
  <si>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</si>
  <si>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</si>
  <si>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</si>
  <si>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</si>
  <si>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</si>
  <si>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</si>
  <si>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</si>
  <si>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</si>
  <si>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</si>
  <si>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</si>
  <si>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</si>
  <si>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</si>
  <si>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</si>
  <si>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</si>
  <si>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</si>
  <si>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</si>
  <si>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</si>
  <si>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</si>
  <si>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</si>
  <si>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</si>
  <si>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</si>
  <si>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</si>
  <si>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</si>
  <si>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</si>
  <si>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</si>
  <si>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</si>
  <si>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</si>
  <si>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</si>
  <si>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</si>
  <si>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</si>
  <si>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</si>
  <si>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</si>
  <si>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</si>
  <si>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5º BIMESTRE DE 2012</t>
  </si>
  <si>
    <t>III. Dívida Consolidada Líquida (I-II)</t>
  </si>
  <si>
    <t>Saulo Pedroso de Souza</t>
  </si>
  <si>
    <t>Rubens André Bueno</t>
  </si>
  <si>
    <t>Antonia Aparecida Cintra</t>
  </si>
  <si>
    <t>Gerente da Div. de Controladoria</t>
  </si>
  <si>
    <t>CRC 1SP 199.780/O-0</t>
  </si>
  <si>
    <t>Ass. De Controle Interno</t>
  </si>
  <si>
    <t>CRC 1SP 173.493/O-7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</si>
</sst>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1" fillId="0" borderId="0" xfId="50" applyFont="1" applyBorder="1" applyAlignment="1" applyProtection="1">
      <alignment vertical="center"/>
      <protection hidden="1"/>
    </xf>
    <xf numFmtId="0" fontId="21" fillId="0" borderId="0" xfId="50" applyFont="1" applyBorder="1" applyAlignment="1" applyProtection="1">
      <alignment horizontal="right" vertical="center"/>
      <protection hidden="1"/>
    </xf>
    <xf numFmtId="4" fontId="0" fillId="0" borderId="0" xfId="0" applyNumberFormat="1" applyFont="1" applyAlignment="1">
      <alignment vertical="center"/>
    </xf>
    <xf numFmtId="0" fontId="24" fillId="0" borderId="0" xfId="51" applyFont="1" applyBorder="1" applyAlignment="1" applyProtection="1">
      <alignment vertical="center"/>
      <protection hidden="1"/>
    </xf>
    <xf numFmtId="4" fontId="23" fillId="0" borderId="0" xfId="50" applyNumberFormat="1" applyFont="1" applyBorder="1" applyAlignment="1" applyProtection="1">
      <alignment vertical="center"/>
      <protection hidden="1"/>
    </xf>
    <xf numFmtId="0" fontId="24" fillId="0" borderId="0" xfId="50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50" applyFont="1" applyBorder="1" applyAlignment="1" applyProtection="1">
      <alignment vertical="center"/>
      <protection hidden="1"/>
    </xf>
    <xf numFmtId="4" fontId="25" fillId="0" borderId="0" xfId="50" applyNumberFormat="1" applyFont="1" applyBorder="1" applyAlignment="1" applyProtection="1">
      <alignment vertical="center"/>
      <protection hidden="1"/>
    </xf>
    <xf numFmtId="0" fontId="22" fillId="0" borderId="0" xfId="50" applyFont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7" fillId="0" borderId="0" xfId="50" applyFont="1" applyBorder="1" applyAlignment="1" applyProtection="1">
      <alignment horizontal="right" vertical="center"/>
      <protection hidden="1"/>
    </xf>
    <xf numFmtId="0" fontId="22" fillId="0" borderId="0" xfId="50" applyFont="1" applyBorder="1" applyAlignment="1" applyProtection="1">
      <alignment vertical="center"/>
      <protection hidden="1"/>
    </xf>
    <xf numFmtId="0" fontId="21" fillId="0" borderId="0" xfId="50" applyFont="1" applyBorder="1" applyAlignment="1" applyProtection="1">
      <alignment vertical="center"/>
      <protection hidden="1"/>
    </xf>
    <xf numFmtId="0" fontId="35" fillId="0" borderId="0" xfId="50" applyFont="1" applyAlignment="1" applyProtection="1">
      <alignment horizontal="center" vertical="center"/>
      <protection hidden="1"/>
    </xf>
    <xf numFmtId="0" fontId="36" fillId="0" borderId="0" xfId="50" applyFont="1" applyAlignment="1" applyProtection="1">
      <alignment horizontal="center" vertical="center"/>
      <protection hidden="1"/>
    </xf>
    <xf numFmtId="0" fontId="37" fillId="0" borderId="0" xfId="50" applyFont="1" applyAlignment="1" applyProtection="1">
      <alignment horizontal="left" vertical="center" indent="1"/>
      <protection hidden="1"/>
    </xf>
    <xf numFmtId="0" fontId="38" fillId="0" borderId="0" xfId="50" applyFont="1" applyAlignment="1" applyProtection="1">
      <alignment vertical="center"/>
      <protection hidden="1"/>
    </xf>
    <xf numFmtId="0" fontId="39" fillId="0" borderId="0" xfId="50" applyFont="1" applyAlignment="1" applyProtection="1">
      <alignment vertical="center"/>
      <protection hidden="1"/>
    </xf>
    <xf numFmtId="0" fontId="37" fillId="0" borderId="0" xfId="50" applyFont="1" applyBorder="1" applyAlignment="1" applyProtection="1">
      <alignment horizontal="left" vertical="center" indent="1"/>
      <protection hidden="1"/>
    </xf>
    <xf numFmtId="0" fontId="37" fillId="0" borderId="0" xfId="50" applyFont="1" applyAlignment="1" applyProtection="1">
      <alignment vertical="center"/>
      <protection hidden="1"/>
    </xf>
    <xf numFmtId="0" fontId="39" fillId="0" borderId="0" xfId="50" applyFont="1" applyAlignment="1" applyProtection="1">
      <alignment vertical="center"/>
      <protection hidden="1"/>
    </xf>
    <xf numFmtId="0" fontId="28" fillId="24" borderId="10" xfId="50" applyFont="1" applyFill="1" applyBorder="1" applyAlignment="1" applyProtection="1">
      <alignment horizontal="center" vertical="center"/>
      <protection hidden="1"/>
    </xf>
    <xf numFmtId="0" fontId="28" fillId="24" borderId="11" xfId="50" applyFont="1" applyFill="1" applyBorder="1" applyAlignment="1" applyProtection="1">
      <alignment horizontal="center" vertical="center"/>
      <protection hidden="1"/>
    </xf>
    <xf numFmtId="0" fontId="28" fillId="24" borderId="12" xfId="50" applyFont="1" applyFill="1" applyBorder="1" applyAlignment="1" applyProtection="1">
      <alignment horizontal="center" vertical="center" wrapText="1"/>
      <protection hidden="1"/>
    </xf>
    <xf numFmtId="0" fontId="28" fillId="24" borderId="13" xfId="50" applyFont="1" applyFill="1" applyBorder="1" applyAlignment="1" applyProtection="1">
      <alignment horizontal="center" vertical="center"/>
      <protection hidden="1"/>
    </xf>
    <xf numFmtId="0" fontId="28" fillId="24" borderId="14" xfId="50" applyFont="1" applyFill="1" applyBorder="1" applyAlignment="1" applyProtection="1">
      <alignment horizontal="center" vertical="center"/>
      <protection hidden="1"/>
    </xf>
    <xf numFmtId="0" fontId="28" fillId="24" borderId="14" xfId="50" applyFont="1" applyFill="1" applyBorder="1" applyAlignment="1" applyProtection="1">
      <alignment horizontal="center" vertical="center"/>
      <protection hidden="1"/>
    </xf>
    <xf numFmtId="0" fontId="29" fillId="24" borderId="15" xfId="50" applyFont="1" applyFill="1" applyBorder="1" applyAlignment="1">
      <alignment vertical="center"/>
      <protection/>
    </xf>
    <xf numFmtId="43" fontId="26" fillId="0" borderId="14" xfId="50" applyNumberFormat="1" applyFont="1" applyBorder="1" applyAlignment="1" applyProtection="1">
      <alignment vertical="center"/>
      <protection hidden="1"/>
    </xf>
    <xf numFmtId="43" fontId="26" fillId="0" borderId="15" xfId="50" applyNumberFormat="1" applyFont="1" applyBorder="1" applyAlignment="1" applyProtection="1">
      <alignment vertical="center"/>
      <protection locked="0"/>
    </xf>
    <xf numFmtId="43" fontId="25" fillId="23" borderId="14" xfId="50" applyNumberFormat="1" applyFont="1" applyFill="1" applyBorder="1" applyAlignment="1" applyProtection="1">
      <alignment vertical="center"/>
      <protection hidden="1"/>
    </xf>
    <xf numFmtId="43" fontId="25" fillId="23" borderId="15" xfId="50" applyNumberFormat="1" applyFont="1" applyFill="1" applyBorder="1" applyAlignment="1" applyProtection="1">
      <alignment vertical="center"/>
      <protection hidden="1"/>
    </xf>
    <xf numFmtId="43" fontId="25" fillId="0" borderId="15" xfId="50" applyNumberFormat="1" applyFont="1" applyBorder="1" applyAlignment="1" applyProtection="1">
      <alignment vertical="center"/>
      <protection hidden="1"/>
    </xf>
    <xf numFmtId="43" fontId="25" fillId="0" borderId="15" xfId="50" applyNumberFormat="1" applyFont="1" applyBorder="1" applyAlignment="1" applyProtection="1">
      <alignment vertical="center"/>
      <protection locked="0"/>
    </xf>
    <xf numFmtId="43" fontId="26" fillId="0" borderId="14" xfId="50" applyNumberFormat="1" applyFont="1" applyBorder="1" applyAlignment="1" applyProtection="1">
      <alignment vertical="center"/>
      <protection locked="0"/>
    </xf>
    <xf numFmtId="0" fontId="28" fillId="24" borderId="15" xfId="50" applyFont="1" applyFill="1" applyBorder="1" applyAlignment="1" applyProtection="1">
      <alignment horizontal="center" vertical="center" wrapText="1"/>
      <protection hidden="1"/>
    </xf>
    <xf numFmtId="43" fontId="25" fillId="0" borderId="14" xfId="50" applyNumberFormat="1" applyFont="1" applyBorder="1" applyAlignment="1" applyProtection="1">
      <alignment vertical="center"/>
      <protection hidden="1"/>
    </xf>
    <xf numFmtId="43" fontId="25" fillId="0" borderId="14" xfId="50" applyNumberFormat="1" applyFont="1" applyBorder="1" applyAlignment="1" applyProtection="1">
      <alignment vertical="center"/>
      <protection locked="0"/>
    </xf>
    <xf numFmtId="43" fontId="26" fillId="0" borderId="14" xfId="50" applyNumberFormat="1" applyFont="1" applyBorder="1" applyAlignment="1" applyProtection="1">
      <alignment vertical="center"/>
      <protection hidden="1" locked="0"/>
    </xf>
    <xf numFmtId="43" fontId="26" fillId="25" borderId="14" xfId="50" applyNumberFormat="1" applyFont="1" applyFill="1" applyBorder="1" applyAlignment="1" applyProtection="1">
      <alignment horizontal="center" vertical="center"/>
      <protection hidden="1"/>
    </xf>
    <xf numFmtId="43" fontId="25" fillId="23" borderId="16" xfId="50" applyNumberFormat="1" applyFont="1" applyFill="1" applyBorder="1" applyAlignment="1" applyProtection="1">
      <alignment vertical="center"/>
      <protection hidden="1"/>
    </xf>
    <xf numFmtId="43" fontId="25" fillId="23" borderId="17" xfId="50" applyNumberFormat="1" applyFont="1" applyFill="1" applyBorder="1" applyAlignment="1" applyProtection="1">
      <alignment vertical="center"/>
      <protection hidden="1"/>
    </xf>
    <xf numFmtId="0" fontId="28" fillId="24" borderId="12" xfId="50" applyFont="1" applyFill="1" applyBorder="1" applyAlignment="1" applyProtection="1">
      <alignment horizontal="center" vertical="center"/>
      <protection hidden="1"/>
    </xf>
    <xf numFmtId="0" fontId="28" fillId="24" borderId="14" xfId="50" applyFont="1" applyFill="1" applyBorder="1" applyAlignment="1" applyProtection="1">
      <alignment horizontal="center" vertical="center" wrapText="1"/>
      <protection hidden="1"/>
    </xf>
    <xf numFmtId="0" fontId="28" fillId="24" borderId="15" xfId="50" applyFont="1" applyFill="1" applyBorder="1" applyAlignment="1" applyProtection="1">
      <alignment horizontal="center" vertical="center"/>
      <protection hidden="1"/>
    </xf>
    <xf numFmtId="43" fontId="26" fillId="25" borderId="15" xfId="50" applyNumberFormat="1" applyFont="1" applyFill="1" applyBorder="1" applyAlignment="1" applyProtection="1">
      <alignment horizontal="center" vertical="center"/>
      <protection hidden="1"/>
    </xf>
    <xf numFmtId="43" fontId="25" fillId="0" borderId="14" xfId="50" applyNumberFormat="1" applyFont="1" applyBorder="1" applyAlignment="1" applyProtection="1">
      <alignment vertical="center"/>
      <protection/>
    </xf>
    <xf numFmtId="43" fontId="26" fillId="25" borderId="14" xfId="50" applyNumberFormat="1" applyFont="1" applyFill="1" applyBorder="1" applyAlignment="1" applyProtection="1">
      <alignment vertical="center"/>
      <protection hidden="1"/>
    </xf>
    <xf numFmtId="43" fontId="26" fillId="25" borderId="15" xfId="50" applyNumberFormat="1" applyFont="1" applyFill="1" applyBorder="1" applyAlignment="1" applyProtection="1">
      <alignment vertical="center"/>
      <protection hidden="1"/>
    </xf>
    <xf numFmtId="43" fontId="26" fillId="25" borderId="14" xfId="50" applyNumberFormat="1" applyFont="1" applyFill="1" applyBorder="1" applyAlignment="1" applyProtection="1">
      <alignment horizontal="center" vertical="center"/>
      <protection hidden="1"/>
    </xf>
    <xf numFmtId="43" fontId="26" fillId="25" borderId="15" xfId="50" applyNumberFormat="1" applyFont="1" applyFill="1" applyBorder="1" applyAlignment="1" applyProtection="1">
      <alignment horizontal="center" vertical="center"/>
      <protection hidden="1"/>
    </xf>
    <xf numFmtId="43" fontId="25" fillId="23" borderId="16" xfId="50" applyNumberFormat="1" applyFont="1" applyFill="1" applyBorder="1" applyAlignment="1" applyProtection="1">
      <alignment vertical="center"/>
      <protection hidden="1"/>
    </xf>
    <xf numFmtId="43" fontId="25" fillId="23" borderId="17" xfId="50" applyNumberFormat="1" applyFont="1" applyFill="1" applyBorder="1" applyAlignment="1" applyProtection="1">
      <alignment vertical="center"/>
      <protection hidden="1"/>
    </xf>
    <xf numFmtId="0" fontId="26" fillId="0" borderId="13" xfId="50" applyFont="1" applyBorder="1" applyAlignment="1" applyProtection="1">
      <alignment horizontal="left" vertical="center" indent="1"/>
      <protection hidden="1"/>
    </xf>
    <xf numFmtId="0" fontId="26" fillId="0" borderId="14" xfId="50" applyFont="1" applyBorder="1" applyAlignment="1" applyProtection="1">
      <alignment horizontal="left" vertical="center" indent="1"/>
      <protection hidden="1"/>
    </xf>
    <xf numFmtId="0" fontId="25" fillId="0" borderId="13" xfId="50" applyFont="1" applyBorder="1" applyAlignment="1" applyProtection="1">
      <alignment horizontal="left" vertical="center" indent="1"/>
      <protection hidden="1"/>
    </xf>
    <xf numFmtId="0" fontId="25" fillId="0" borderId="14" xfId="50" applyFont="1" applyBorder="1" applyAlignment="1" applyProtection="1">
      <alignment horizontal="left" vertical="center" indent="1"/>
      <protection hidden="1"/>
    </xf>
    <xf numFmtId="0" fontId="26" fillId="0" borderId="13" xfId="50" applyFont="1" applyBorder="1" applyAlignment="1" applyProtection="1">
      <alignment horizontal="left" vertical="center" indent="1"/>
      <protection hidden="1"/>
    </xf>
    <xf numFmtId="0" fontId="25" fillId="0" borderId="13" xfId="50" applyFont="1" applyBorder="1" applyAlignment="1" applyProtection="1">
      <alignment horizontal="left" vertical="center" indent="1"/>
      <protection hidden="1"/>
    </xf>
    <xf numFmtId="0" fontId="25" fillId="23" borderId="18" xfId="50" applyFont="1" applyFill="1" applyBorder="1" applyAlignment="1" applyProtection="1">
      <alignment horizontal="center" vertical="center"/>
      <protection hidden="1"/>
    </xf>
    <xf numFmtId="0" fontId="25" fillId="23" borderId="19" xfId="50" applyFont="1" applyFill="1" applyBorder="1" applyAlignment="1" applyProtection="1">
      <alignment horizontal="center" vertical="center"/>
      <protection hidden="1"/>
    </xf>
    <xf numFmtId="0" fontId="25" fillId="23" borderId="20" xfId="50" applyFont="1" applyFill="1" applyBorder="1" applyAlignment="1" applyProtection="1">
      <alignment horizontal="center" vertical="center"/>
      <protection hidden="1"/>
    </xf>
    <xf numFmtId="0" fontId="25" fillId="23" borderId="21" xfId="50" applyFont="1" applyFill="1" applyBorder="1" applyAlignment="1" applyProtection="1">
      <alignment horizontal="center" vertical="center"/>
      <protection hidden="1"/>
    </xf>
    <xf numFmtId="0" fontId="25" fillId="23" borderId="22" xfId="5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1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5">
      <selection activeCell="A23" sqref="A23:B23"/>
    </sheetView>
  </sheetViews>
  <sheetFormatPr defaultColWidth="9.140625" defaultRowHeight="19.5" customHeight="1"/>
  <cols>
    <col min="1" max="1" width="40.7109375" style="1" customWidth="1"/>
    <col min="2" max="8" width="18.7109375" style="1" customWidth="1"/>
    <col min="9" max="9" width="12.7109375" style="1" bestFit="1" customWidth="1"/>
    <col min="10" max="16384" width="9.140625" style="1" customWidth="1"/>
  </cols>
  <sheetData>
    <row r="1" spans="1:8" ht="19.5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12</v>
      </c>
      <c r="B2" s="18"/>
      <c r="C2" s="18"/>
      <c r="D2" s="18"/>
      <c r="E2" s="18"/>
      <c r="F2" s="18"/>
      <c r="G2" s="18"/>
      <c r="H2" s="18"/>
    </row>
    <row r="3" spans="1:8" ht="19.5" customHeight="1">
      <c r="A3" s="18" t="s">
        <v>8</v>
      </c>
      <c r="B3" s="18"/>
      <c r="C3" s="18"/>
      <c r="D3" s="18"/>
      <c r="E3" s="18"/>
      <c r="F3" s="18"/>
      <c r="G3" s="18"/>
      <c r="H3" s="18"/>
    </row>
    <row r="4" spans="1:8" ht="19.5" customHeight="1">
      <c r="A4" s="19" t="s">
        <v>56</v>
      </c>
      <c r="B4" s="20"/>
      <c r="C4" s="21"/>
      <c r="D4" s="21"/>
      <c r="E4" s="21"/>
      <c r="F4" s="21"/>
      <c r="G4" s="21"/>
      <c r="H4" s="21"/>
    </row>
    <row r="5" spans="1:8" ht="19.5" customHeight="1">
      <c r="A5" s="19" t="s">
        <v>57</v>
      </c>
      <c r="B5" s="20"/>
      <c r="C5" s="21"/>
      <c r="D5" s="21"/>
      <c r="E5" s="21"/>
      <c r="F5" s="21"/>
      <c r="G5" s="21"/>
      <c r="H5" s="21"/>
    </row>
    <row r="6" spans="1:8" ht="19.5" customHeight="1">
      <c r="A6" s="12"/>
      <c r="B6" s="3"/>
      <c r="C6" s="3"/>
      <c r="D6" s="3"/>
      <c r="E6" s="3"/>
      <c r="F6" s="3"/>
      <c r="G6" s="4"/>
      <c r="H6" s="2"/>
    </row>
    <row r="7" spans="1:8" ht="19.5" customHeight="1" thickBot="1">
      <c r="A7" s="22" t="s">
        <v>37</v>
      </c>
      <c r="B7" s="3"/>
      <c r="C7" s="3"/>
      <c r="D7" s="3"/>
      <c r="E7" s="3"/>
      <c r="F7" s="3"/>
      <c r="G7" s="14" t="s">
        <v>6</v>
      </c>
      <c r="H7" s="14"/>
    </row>
    <row r="8" spans="1:8" ht="19.5" customHeight="1" thickTop="1">
      <c r="A8" s="25" t="s">
        <v>13</v>
      </c>
      <c r="B8" s="26"/>
      <c r="C8" s="26" t="s">
        <v>39</v>
      </c>
      <c r="D8" s="26"/>
      <c r="E8" s="26"/>
      <c r="F8" s="26" t="s">
        <v>14</v>
      </c>
      <c r="G8" s="26"/>
      <c r="H8" s="27" t="s">
        <v>5</v>
      </c>
    </row>
    <row r="9" spans="1:8" ht="19.5" customHeight="1">
      <c r="A9" s="28"/>
      <c r="B9" s="29"/>
      <c r="C9" s="30" t="s">
        <v>15</v>
      </c>
      <c r="D9" s="30" t="s">
        <v>16</v>
      </c>
      <c r="E9" s="30" t="s">
        <v>10</v>
      </c>
      <c r="F9" s="30" t="s">
        <v>9</v>
      </c>
      <c r="G9" s="30" t="s">
        <v>10</v>
      </c>
      <c r="H9" s="31"/>
    </row>
    <row r="10" spans="1:9" ht="19.5" customHeight="1">
      <c r="A10" s="57" t="s">
        <v>17</v>
      </c>
      <c r="B10" s="58"/>
      <c r="C10" s="32">
        <v>302028380.43</v>
      </c>
      <c r="D10" s="32">
        <v>45076403.14</v>
      </c>
      <c r="E10" s="32">
        <v>251486978.38</v>
      </c>
      <c r="F10" s="32">
        <v>47740528.87</v>
      </c>
      <c r="G10" s="32">
        <v>259304730.55</v>
      </c>
      <c r="H10" s="33">
        <v>231929574.09</v>
      </c>
      <c r="I10" s="5"/>
    </row>
    <row r="11" spans="1:9" ht="19.5" customHeight="1">
      <c r="A11" s="57" t="s">
        <v>18</v>
      </c>
      <c r="B11" s="58"/>
      <c r="C11" s="32">
        <v>37849975.54</v>
      </c>
      <c r="D11" s="32">
        <v>9410907.99</v>
      </c>
      <c r="E11" s="32">
        <v>29181093.89</v>
      </c>
      <c r="F11" s="32">
        <v>2802899.26</v>
      </c>
      <c r="G11" s="32">
        <v>16802699.94</v>
      </c>
      <c r="H11" s="33">
        <v>9269904.2</v>
      </c>
      <c r="I11" s="5"/>
    </row>
    <row r="12" spans="1:9" ht="19.5" customHeight="1">
      <c r="A12" s="63" t="s">
        <v>19</v>
      </c>
      <c r="B12" s="64"/>
      <c r="C12" s="34">
        <f aca="true" t="shared" si="0" ref="C12:H12">SUM(C10:C11)</f>
        <v>339878355.97</v>
      </c>
      <c r="D12" s="34">
        <f t="shared" si="0"/>
        <v>54487311.13</v>
      </c>
      <c r="E12" s="34">
        <f t="shared" si="0"/>
        <v>280668072.27</v>
      </c>
      <c r="F12" s="34">
        <f t="shared" si="0"/>
        <v>50543428.129999995</v>
      </c>
      <c r="G12" s="34">
        <f t="shared" si="0"/>
        <v>276107430.49</v>
      </c>
      <c r="H12" s="35">
        <f t="shared" si="0"/>
        <v>241199478.29</v>
      </c>
      <c r="I12" s="5"/>
    </row>
    <row r="13" spans="1:8" ht="19.5" customHeight="1">
      <c r="A13" s="59" t="s">
        <v>20</v>
      </c>
      <c r="B13" s="60"/>
      <c r="C13" s="32"/>
      <c r="D13" s="32"/>
      <c r="E13" s="32"/>
      <c r="F13" s="32"/>
      <c r="G13" s="32"/>
      <c r="H13" s="36"/>
    </row>
    <row r="14" spans="1:9" ht="19.5" customHeight="1">
      <c r="A14" s="57" t="s">
        <v>21</v>
      </c>
      <c r="B14" s="58"/>
      <c r="C14" s="32">
        <v>11941036.32</v>
      </c>
      <c r="D14" s="32">
        <v>3194573.42</v>
      </c>
      <c r="E14" s="32">
        <v>8746460.87</v>
      </c>
      <c r="F14" s="32">
        <v>898953.18</v>
      </c>
      <c r="G14" s="32">
        <v>4632542.47</v>
      </c>
      <c r="H14" s="37">
        <v>3166063.36</v>
      </c>
      <c r="I14" s="5"/>
    </row>
    <row r="15" spans="1:9" ht="19.5" customHeight="1">
      <c r="A15" s="57" t="s">
        <v>4</v>
      </c>
      <c r="B15" s="58"/>
      <c r="C15" s="38">
        <v>5177926.6</v>
      </c>
      <c r="D15" s="38">
        <v>820673.29</v>
      </c>
      <c r="E15" s="38">
        <v>4360017.2</v>
      </c>
      <c r="F15" s="38">
        <v>733696.02</v>
      </c>
      <c r="G15" s="38">
        <v>2717154.41</v>
      </c>
      <c r="H15" s="37">
        <v>2440130.56</v>
      </c>
      <c r="I15" s="5"/>
    </row>
    <row r="16" spans="1:9" ht="19.5" customHeight="1">
      <c r="A16" s="57" t="s">
        <v>1</v>
      </c>
      <c r="B16" s="58"/>
      <c r="C16" s="32"/>
      <c r="D16" s="32"/>
      <c r="E16" s="32"/>
      <c r="F16" s="32"/>
      <c r="G16" s="32"/>
      <c r="H16" s="37"/>
      <c r="I16" s="5"/>
    </row>
    <row r="17" spans="1:9" ht="19.5" customHeight="1">
      <c r="A17" s="57" t="s">
        <v>53</v>
      </c>
      <c r="B17" s="58"/>
      <c r="C17" s="32">
        <v>300000</v>
      </c>
      <c r="D17" s="32">
        <v>85715</v>
      </c>
      <c r="E17" s="32">
        <v>214284</v>
      </c>
      <c r="F17" s="32">
        <v>301900</v>
      </c>
      <c r="G17" s="32">
        <v>301900</v>
      </c>
      <c r="H17" s="37">
        <v>29300</v>
      </c>
      <c r="I17" s="5"/>
    </row>
    <row r="18" spans="1:9" ht="19.5" customHeight="1">
      <c r="A18" s="63" t="s">
        <v>22</v>
      </c>
      <c r="B18" s="64"/>
      <c r="C18" s="34">
        <f aca="true" t="shared" si="1" ref="C18:H18">SUM(C14:C17)</f>
        <v>17418962.92</v>
      </c>
      <c r="D18" s="34">
        <f t="shared" si="1"/>
        <v>4100961.71</v>
      </c>
      <c r="E18" s="34">
        <f t="shared" si="1"/>
        <v>13320762.07</v>
      </c>
      <c r="F18" s="34">
        <f t="shared" si="1"/>
        <v>1934549.2000000002</v>
      </c>
      <c r="G18" s="34">
        <f t="shared" si="1"/>
        <v>7651596.88</v>
      </c>
      <c r="H18" s="35">
        <f t="shared" si="1"/>
        <v>5635493.92</v>
      </c>
      <c r="I18" s="5"/>
    </row>
    <row r="19" spans="1:9" ht="19.5" customHeight="1" thickBot="1">
      <c r="A19" s="65" t="s">
        <v>2</v>
      </c>
      <c r="B19" s="66"/>
      <c r="C19" s="44">
        <f aca="true" t="shared" si="2" ref="C19:H19">C12-C18</f>
        <v>322459393.05</v>
      </c>
      <c r="D19" s="44">
        <f t="shared" si="2"/>
        <v>50386349.42</v>
      </c>
      <c r="E19" s="44">
        <f t="shared" si="2"/>
        <v>267347310.2</v>
      </c>
      <c r="F19" s="44">
        <f t="shared" si="2"/>
        <v>48608878.92999999</v>
      </c>
      <c r="G19" s="44">
        <f t="shared" si="2"/>
        <v>268455833.61</v>
      </c>
      <c r="H19" s="45">
        <f t="shared" si="2"/>
        <v>235563984.37</v>
      </c>
      <c r="I19" s="5"/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25" t="s">
        <v>23</v>
      </c>
      <c r="B21" s="26"/>
      <c r="C21" s="26" t="s">
        <v>40</v>
      </c>
      <c r="D21" s="26"/>
      <c r="E21" s="26"/>
      <c r="F21" s="26" t="s">
        <v>24</v>
      </c>
      <c r="G21" s="26"/>
      <c r="H21" s="27" t="s">
        <v>35</v>
      </c>
    </row>
    <row r="22" spans="1:8" ht="19.5" customHeight="1">
      <c r="A22" s="28"/>
      <c r="B22" s="29"/>
      <c r="C22" s="30" t="s">
        <v>15</v>
      </c>
      <c r="D22" s="30" t="s">
        <v>16</v>
      </c>
      <c r="E22" s="30" t="s">
        <v>10</v>
      </c>
      <c r="F22" s="30" t="s">
        <v>9</v>
      </c>
      <c r="G22" s="30" t="s">
        <v>10</v>
      </c>
      <c r="H22" s="39"/>
    </row>
    <row r="23" spans="1:8" ht="19.5" customHeight="1">
      <c r="A23" s="59" t="s">
        <v>25</v>
      </c>
      <c r="B23" s="60"/>
      <c r="C23" s="40">
        <v>285388011.47</v>
      </c>
      <c r="D23" s="41">
        <v>45131972.62</v>
      </c>
      <c r="E23" s="41">
        <v>230319425.94</v>
      </c>
      <c r="F23" s="40">
        <v>45291342.41</v>
      </c>
      <c r="G23" s="40">
        <v>205754968.29</v>
      </c>
      <c r="H23" s="37">
        <v>193335677.76</v>
      </c>
    </row>
    <row r="24" spans="1:8" ht="19.5" customHeight="1">
      <c r="A24" s="57" t="s">
        <v>26</v>
      </c>
      <c r="B24" s="58"/>
      <c r="C24" s="32">
        <v>2931500</v>
      </c>
      <c r="D24" s="38">
        <v>426083.32</v>
      </c>
      <c r="E24" s="38">
        <v>2430416.68</v>
      </c>
      <c r="F24" s="32">
        <v>301080.52</v>
      </c>
      <c r="G24" s="32">
        <v>1498278.83</v>
      </c>
      <c r="H24" s="33">
        <v>1123764.34</v>
      </c>
    </row>
    <row r="25" spans="1:8" ht="19.5" customHeight="1">
      <c r="A25" s="63" t="s">
        <v>27</v>
      </c>
      <c r="B25" s="64"/>
      <c r="C25" s="34">
        <f aca="true" t="shared" si="3" ref="C25:H25">C23-C24</f>
        <v>282456511.47</v>
      </c>
      <c r="D25" s="34">
        <f t="shared" si="3"/>
        <v>44705889.3</v>
      </c>
      <c r="E25" s="34">
        <f t="shared" si="3"/>
        <v>227889009.26</v>
      </c>
      <c r="F25" s="34">
        <f t="shared" si="3"/>
        <v>44990261.88999999</v>
      </c>
      <c r="G25" s="34">
        <f t="shared" si="3"/>
        <v>204256689.45999998</v>
      </c>
      <c r="H25" s="35">
        <f t="shared" si="3"/>
        <v>192211913.42</v>
      </c>
    </row>
    <row r="26" spans="1:8" ht="19.5" customHeight="1">
      <c r="A26" s="59" t="s">
        <v>28</v>
      </c>
      <c r="B26" s="60"/>
      <c r="C26" s="40">
        <v>70669747.19</v>
      </c>
      <c r="D26" s="41">
        <v>9466616.7</v>
      </c>
      <c r="E26" s="41">
        <v>60112836.04</v>
      </c>
      <c r="F26" s="40">
        <v>11938896.7</v>
      </c>
      <c r="G26" s="40">
        <v>22911085.4</v>
      </c>
      <c r="H26" s="37">
        <v>23880961.16</v>
      </c>
    </row>
    <row r="27" spans="1:8" ht="19.5" customHeight="1">
      <c r="A27" s="59" t="s">
        <v>20</v>
      </c>
      <c r="B27" s="60"/>
      <c r="C27" s="40">
        <f aca="true" t="shared" si="4" ref="C27:H27">SUM(C28:C30)</f>
        <v>4933750</v>
      </c>
      <c r="D27" s="40">
        <f t="shared" si="4"/>
        <v>822625</v>
      </c>
      <c r="E27" s="40">
        <f t="shared" si="4"/>
        <v>4111125</v>
      </c>
      <c r="F27" s="40">
        <f t="shared" si="4"/>
        <v>798438.78</v>
      </c>
      <c r="G27" s="40">
        <f t="shared" si="4"/>
        <v>4066329.93</v>
      </c>
      <c r="H27" s="36">
        <f t="shared" si="4"/>
        <v>3633028.08</v>
      </c>
    </row>
    <row r="28" spans="1:8" ht="19.5" customHeight="1">
      <c r="A28" s="57" t="s">
        <v>29</v>
      </c>
      <c r="B28" s="58"/>
      <c r="C28" s="32">
        <v>4933750</v>
      </c>
      <c r="D28" s="38">
        <v>822625</v>
      </c>
      <c r="E28" s="42">
        <v>4111125</v>
      </c>
      <c r="F28" s="32">
        <v>798438.78</v>
      </c>
      <c r="G28" s="32">
        <v>4066329.93</v>
      </c>
      <c r="H28" s="33">
        <v>3633028.08</v>
      </c>
    </row>
    <row r="29" spans="1:8" ht="19.5" customHeight="1">
      <c r="A29" s="57" t="s">
        <v>30</v>
      </c>
      <c r="B29" s="58"/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3">
        <v>0</v>
      </c>
    </row>
    <row r="30" spans="1:8" ht="19.5" customHeight="1">
      <c r="A30" s="57" t="s">
        <v>3</v>
      </c>
      <c r="B30" s="58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3">
        <v>0</v>
      </c>
    </row>
    <row r="31" spans="1:8" ht="19.5" customHeight="1">
      <c r="A31" s="63" t="s">
        <v>27</v>
      </c>
      <c r="B31" s="64"/>
      <c r="C31" s="34">
        <f aca="true" t="shared" si="5" ref="C31:H31">C26-C27</f>
        <v>65735997.19</v>
      </c>
      <c r="D31" s="34">
        <f t="shared" si="5"/>
        <v>8643991.7</v>
      </c>
      <c r="E31" s="34">
        <f t="shared" si="5"/>
        <v>56001711.04</v>
      </c>
      <c r="F31" s="34">
        <f t="shared" si="5"/>
        <v>11140457.92</v>
      </c>
      <c r="G31" s="34">
        <f t="shared" si="5"/>
        <v>18844755.47</v>
      </c>
      <c r="H31" s="35">
        <f t="shared" si="5"/>
        <v>20247933.08</v>
      </c>
    </row>
    <row r="32" spans="1:8" ht="19.5" customHeight="1">
      <c r="A32" s="59" t="s">
        <v>51</v>
      </c>
      <c r="B32" s="60"/>
      <c r="C32" s="40">
        <v>2848570</v>
      </c>
      <c r="D32" s="41">
        <v>0</v>
      </c>
      <c r="E32" s="41">
        <v>0</v>
      </c>
      <c r="F32" s="43"/>
      <c r="G32" s="43"/>
      <c r="H32" s="37">
        <v>0</v>
      </c>
    </row>
    <row r="33" spans="1:8" ht="19.5" customHeight="1">
      <c r="A33" s="59" t="s">
        <v>52</v>
      </c>
      <c r="B33" s="60"/>
      <c r="C33" s="40">
        <f aca="true" t="shared" si="6" ref="C33:H33">C25+C31</f>
        <v>348192508.66</v>
      </c>
      <c r="D33" s="40">
        <f t="shared" si="6"/>
        <v>53349881</v>
      </c>
      <c r="E33" s="40">
        <f t="shared" si="6"/>
        <v>283890720.3</v>
      </c>
      <c r="F33" s="40">
        <f t="shared" si="6"/>
        <v>56130719.809999995</v>
      </c>
      <c r="G33" s="40">
        <f t="shared" si="6"/>
        <v>223101444.92999998</v>
      </c>
      <c r="H33" s="36">
        <f t="shared" si="6"/>
        <v>212459846.5</v>
      </c>
    </row>
    <row r="34" spans="1:8" ht="19.5" customHeight="1" thickBot="1">
      <c r="A34" s="65" t="s">
        <v>54</v>
      </c>
      <c r="B34" s="66"/>
      <c r="C34" s="44">
        <f>C19-C33-C32</f>
        <v>-28581685.610000014</v>
      </c>
      <c r="D34" s="44">
        <f>D19-D33</f>
        <v>-2963531.579999998</v>
      </c>
      <c r="E34" s="44">
        <f>E19-E33</f>
        <v>-16543410.100000024</v>
      </c>
      <c r="F34" s="44">
        <f>F19-F33</f>
        <v>-7521840.880000003</v>
      </c>
      <c r="G34" s="44">
        <f>G19-G33</f>
        <v>45354388.68000004</v>
      </c>
      <c r="H34" s="45">
        <f>H19-H33</f>
        <v>23104137.870000005</v>
      </c>
    </row>
    <row r="35" spans="1:8" ht="19.5" customHeight="1" thickTop="1">
      <c r="A35" s="15"/>
      <c r="B35" s="16"/>
      <c r="C35" s="3"/>
      <c r="D35" s="3"/>
      <c r="E35" s="3"/>
      <c r="F35" s="3"/>
      <c r="G35" s="3"/>
      <c r="H35" s="3"/>
    </row>
    <row r="36" spans="1:8" ht="19.5" customHeight="1" thickBot="1">
      <c r="A36" s="23" t="s">
        <v>31</v>
      </c>
      <c r="B36" s="24"/>
      <c r="C36" s="2"/>
      <c r="D36" s="2"/>
      <c r="E36" s="2"/>
      <c r="F36" s="2"/>
      <c r="G36" s="2"/>
      <c r="H36" s="2"/>
    </row>
    <row r="37" spans="1:8" ht="19.5" customHeight="1" thickTop="1">
      <c r="A37" s="25" t="s">
        <v>32</v>
      </c>
      <c r="B37" s="26" t="s">
        <v>33</v>
      </c>
      <c r="C37" s="26"/>
      <c r="D37" s="26"/>
      <c r="E37" s="26" t="s">
        <v>31</v>
      </c>
      <c r="F37" s="26"/>
      <c r="G37" s="26"/>
      <c r="H37" s="46"/>
    </row>
    <row r="38" spans="1:8" ht="19.5" customHeight="1">
      <c r="A38" s="28"/>
      <c r="B38" s="47" t="s">
        <v>41</v>
      </c>
      <c r="C38" s="47" t="s">
        <v>34</v>
      </c>
      <c r="D38" s="47" t="s">
        <v>36</v>
      </c>
      <c r="E38" s="29" t="s">
        <v>38</v>
      </c>
      <c r="F38" s="29"/>
      <c r="G38" s="29" t="s">
        <v>50</v>
      </c>
      <c r="H38" s="48"/>
    </row>
    <row r="39" spans="1:8" ht="19.5" customHeight="1">
      <c r="A39" s="62" t="s">
        <v>42</v>
      </c>
      <c r="B39" s="41">
        <v>23826586.25</v>
      </c>
      <c r="C39" s="41">
        <v>24292284.39</v>
      </c>
      <c r="D39" s="41">
        <v>24392798.79</v>
      </c>
      <c r="E39" s="43"/>
      <c r="F39" s="43"/>
      <c r="G39" s="43"/>
      <c r="H39" s="49"/>
    </row>
    <row r="40" spans="1:8" ht="19.5" customHeight="1">
      <c r="A40" s="62" t="s">
        <v>49</v>
      </c>
      <c r="B40" s="50">
        <f>B41-B43</f>
        <v>37948780.720000006</v>
      </c>
      <c r="C40" s="50">
        <f>C41-C43</f>
        <v>88724974.37</v>
      </c>
      <c r="D40" s="50">
        <f>D41-D43</f>
        <v>76172638.89</v>
      </c>
      <c r="E40" s="43"/>
      <c r="F40" s="43"/>
      <c r="G40" s="43"/>
      <c r="H40" s="49"/>
    </row>
    <row r="41" spans="1:8" ht="19.5" customHeight="1">
      <c r="A41" s="61" t="s">
        <v>43</v>
      </c>
      <c r="B41" s="38">
        <v>44730923.02</v>
      </c>
      <c r="C41" s="38">
        <v>88732664.9</v>
      </c>
      <c r="D41" s="38">
        <v>76179725.9</v>
      </c>
      <c r="E41" s="43"/>
      <c r="F41" s="43"/>
      <c r="G41" s="43"/>
      <c r="H41" s="49"/>
    </row>
    <row r="42" spans="1:8" ht="19.5" customHeight="1">
      <c r="A42" s="61" t="s">
        <v>44</v>
      </c>
      <c r="B42" s="38">
        <v>0</v>
      </c>
      <c r="C42" s="38">
        <v>0</v>
      </c>
      <c r="D42" s="38">
        <v>0</v>
      </c>
      <c r="E42" s="43"/>
      <c r="F42" s="43"/>
      <c r="G42" s="43"/>
      <c r="H42" s="49"/>
    </row>
    <row r="43" spans="1:8" ht="19.5" customHeight="1">
      <c r="A43" s="61" t="s">
        <v>45</v>
      </c>
      <c r="B43" s="38">
        <v>6782142.3</v>
      </c>
      <c r="C43" s="38">
        <v>7690.53</v>
      </c>
      <c r="D43" s="38">
        <v>7087.01</v>
      </c>
      <c r="E43" s="51"/>
      <c r="F43" s="51"/>
      <c r="G43" s="51"/>
      <c r="H43" s="52"/>
    </row>
    <row r="44" spans="1:8" ht="19.5" customHeight="1">
      <c r="A44" s="62" t="s">
        <v>58</v>
      </c>
      <c r="B44" s="40">
        <f>B39-B40</f>
        <v>-14122194.470000006</v>
      </c>
      <c r="C44" s="40">
        <f>C39-C40</f>
        <v>-64432689.980000004</v>
      </c>
      <c r="D44" s="40">
        <f>D39-D40</f>
        <v>-51779840.1</v>
      </c>
      <c r="E44" s="53"/>
      <c r="F44" s="53"/>
      <c r="G44" s="53"/>
      <c r="H44" s="54"/>
    </row>
    <row r="45" spans="1:8" ht="19.5" customHeight="1">
      <c r="A45" s="62" t="s">
        <v>46</v>
      </c>
      <c r="B45" s="42"/>
      <c r="C45" s="42"/>
      <c r="D45" s="42"/>
      <c r="E45" s="53"/>
      <c r="F45" s="53"/>
      <c r="G45" s="53"/>
      <c r="H45" s="54"/>
    </row>
    <row r="46" spans="1:8" ht="19.5" customHeight="1">
      <c r="A46" s="62" t="s">
        <v>47</v>
      </c>
      <c r="B46" s="38"/>
      <c r="C46" s="38"/>
      <c r="D46" s="38"/>
      <c r="E46" s="53"/>
      <c r="F46" s="53"/>
      <c r="G46" s="53"/>
      <c r="H46" s="54"/>
    </row>
    <row r="47" spans="1:8" ht="19.5" customHeight="1" thickBot="1">
      <c r="A47" s="67" t="s">
        <v>48</v>
      </c>
      <c r="B47" s="44">
        <f>B44</f>
        <v>-14122194.470000006</v>
      </c>
      <c r="C47" s="44">
        <f>C44</f>
        <v>-64432689.980000004</v>
      </c>
      <c r="D47" s="44">
        <f>D44</f>
        <v>-51779840.1</v>
      </c>
      <c r="E47" s="55">
        <f>D47-C47</f>
        <v>12652849.880000003</v>
      </c>
      <c r="F47" s="55"/>
      <c r="G47" s="55">
        <f>D47-B47</f>
        <v>-37657645.629999995</v>
      </c>
      <c r="H47" s="56"/>
    </row>
    <row r="48" spans="1:8" ht="19.5" customHeight="1" thickTop="1">
      <c r="A48" s="6"/>
      <c r="B48" s="7"/>
      <c r="C48" s="7"/>
      <c r="D48" s="7"/>
      <c r="E48" s="7"/>
      <c r="F48" s="7"/>
      <c r="G48" s="7"/>
      <c r="H48" s="7"/>
    </row>
    <row r="49" spans="1:8" ht="19.5" customHeight="1">
      <c r="A49" s="8"/>
      <c r="B49" s="7"/>
      <c r="C49" s="7"/>
      <c r="D49" s="7"/>
      <c r="E49" s="7"/>
      <c r="F49" s="7"/>
      <c r="G49" s="7"/>
      <c r="H49" s="7"/>
    </row>
    <row r="50" spans="1:8" ht="19.5" customHeight="1">
      <c r="A50" s="9" t="s">
        <v>59</v>
      </c>
      <c r="B50" s="13" t="s">
        <v>60</v>
      </c>
      <c r="C50" s="13"/>
      <c r="D50" s="13" t="s">
        <v>61</v>
      </c>
      <c r="E50" s="13"/>
      <c r="F50" s="13"/>
      <c r="G50" s="13" t="s">
        <v>55</v>
      </c>
      <c r="H50" s="13"/>
    </row>
    <row r="51" spans="1:8" ht="19.5" customHeight="1">
      <c r="A51" s="9" t="s">
        <v>7</v>
      </c>
      <c r="B51" s="13" t="s">
        <v>0</v>
      </c>
      <c r="C51" s="13"/>
      <c r="D51" s="13" t="s">
        <v>62</v>
      </c>
      <c r="E51" s="13"/>
      <c r="F51" s="13"/>
      <c r="G51" s="13" t="s">
        <v>64</v>
      </c>
      <c r="H51" s="13"/>
    </row>
    <row r="52" spans="4:8" ht="19.5" customHeight="1">
      <c r="D52" s="13" t="s">
        <v>63</v>
      </c>
      <c r="E52" s="13"/>
      <c r="F52" s="13"/>
      <c r="G52" s="13" t="s">
        <v>65</v>
      </c>
      <c r="H52" s="13"/>
    </row>
  </sheetData>
  <sheetProtection/>
  <mergeCells count="57">
    <mergeCell ref="G50:H50"/>
    <mergeCell ref="G51:H51"/>
    <mergeCell ref="D50:F50"/>
    <mergeCell ref="D51:F51"/>
    <mergeCell ref="G44:H44"/>
    <mergeCell ref="G45:H45"/>
    <mergeCell ref="G46:H46"/>
    <mergeCell ref="G47:H47"/>
    <mergeCell ref="E46:F46"/>
    <mergeCell ref="E47:F47"/>
    <mergeCell ref="A35:B35"/>
    <mergeCell ref="A36:B36"/>
    <mergeCell ref="E44:F44"/>
    <mergeCell ref="A37:A38"/>
    <mergeCell ref="A21:B22"/>
    <mergeCell ref="A26:B26"/>
    <mergeCell ref="A24:B24"/>
    <mergeCell ref="A25:B25"/>
    <mergeCell ref="A1:H1"/>
    <mergeCell ref="A2:H2"/>
    <mergeCell ref="A3:H3"/>
    <mergeCell ref="C8:E8"/>
    <mergeCell ref="F8:G8"/>
    <mergeCell ref="A8:B9"/>
    <mergeCell ref="H8:H9"/>
    <mergeCell ref="G7:H7"/>
    <mergeCell ref="E45:F45"/>
    <mergeCell ref="A27:B27"/>
    <mergeCell ref="A28:B28"/>
    <mergeCell ref="A16:B16"/>
    <mergeCell ref="A17:B17"/>
    <mergeCell ref="A18:B18"/>
    <mergeCell ref="A32:B32"/>
    <mergeCell ref="A33:B33"/>
    <mergeCell ref="A11:B11"/>
    <mergeCell ref="A12:B12"/>
    <mergeCell ref="A13:B13"/>
    <mergeCell ref="A14:B14"/>
    <mergeCell ref="A19:B19"/>
    <mergeCell ref="A10:B10"/>
    <mergeCell ref="A15:B15"/>
    <mergeCell ref="A29:B29"/>
    <mergeCell ref="A30:B30"/>
    <mergeCell ref="A31:B31"/>
    <mergeCell ref="A34:B34"/>
    <mergeCell ref="F21:G21"/>
    <mergeCell ref="A23:B23"/>
    <mergeCell ref="B50:C50"/>
    <mergeCell ref="B51:C51"/>
    <mergeCell ref="D52:F52"/>
    <mergeCell ref="G52:H52"/>
    <mergeCell ref="H21:H22"/>
    <mergeCell ref="C21:E21"/>
    <mergeCell ref="G38:H38"/>
    <mergeCell ref="E38:F38"/>
    <mergeCell ref="E37:H37"/>
    <mergeCell ref="B37:D37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84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2013-12-03T18:59:26Z</cp:lastPrinted>
  <dcterms:created xsi:type="dcterms:W3CDTF">2011-03-29T11:29:50Z</dcterms:created>
  <dcterms:modified xsi:type="dcterms:W3CDTF">2013-12-03T19:00:28Z</dcterms:modified>
  <cp:category/>
  <cp:version/>
  <cp:contentType/>
  <cp:contentStatus/>
</cp:coreProperties>
</file>