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4º Bim. 2009" sheetId="1" r:id="rId1"/>
  </sheets>
  <definedNames>
    <definedName name="_xlnm.Print_Area" localSheetId="0">'4º Bim. 2009'!$A$1:$J$89</definedName>
  </definedNames>
  <calcPr fullCalcOnLoad="1"/>
</workbook>
</file>

<file path=xl/sharedStrings.xml><?xml version="1.0" encoding="utf-8"?>
<sst xmlns="http://schemas.openxmlformats.org/spreadsheetml/2006/main" count="105" uniqueCount="94">
  <si>
    <t>LEGISLATIVO</t>
  </si>
  <si>
    <t>Cód. Subf.</t>
  </si>
  <si>
    <t>Cód. Função</t>
  </si>
  <si>
    <t>JUDI CIÁRIA</t>
  </si>
  <si>
    <t>Ação Judicária</t>
  </si>
  <si>
    <t>Defesa Int.Públ.no Proc.Judiciário</t>
  </si>
  <si>
    <t xml:space="preserve">RELATÓRIO RESUMIDO DA EXECUÇÃO ORÇAMENTÁRIA </t>
  </si>
  <si>
    <t>- ADMINISTRAÇÃO DIRETA / INDIRETA / FUNDACIONAL -</t>
  </si>
  <si>
    <t>Valores expressos em R$</t>
  </si>
  <si>
    <t>Acumulado</t>
  </si>
  <si>
    <t>Inicial</t>
  </si>
  <si>
    <t>Atualizada</t>
  </si>
  <si>
    <t>DESPESAS</t>
  </si>
  <si>
    <t>Dotação Anual</t>
  </si>
  <si>
    <t>Empenhado</t>
  </si>
  <si>
    <t>Liquidado</t>
  </si>
  <si>
    <t xml:space="preserve"> (Artigo  52, Inciso II, alínea “c” da LC. 101/00)</t>
  </si>
  <si>
    <t>Funções/Subfunções</t>
  </si>
  <si>
    <t>Ação Legislativa</t>
  </si>
  <si>
    <t>ADMINISTRAÇÃO</t>
  </si>
  <si>
    <t>Administração Geral</t>
  </si>
  <si>
    <t>Administração Financeira</t>
  </si>
  <si>
    <t>Tecnologia da Informação</t>
  </si>
  <si>
    <t>Formação de Recursos Humanos</t>
  </si>
  <si>
    <t>Administração de Receitas</t>
  </si>
  <si>
    <t>Comunicação Social</t>
  </si>
  <si>
    <t>SEGURANÇA PÚBLICA</t>
  </si>
  <si>
    <t>Policiamento</t>
  </si>
  <si>
    <t>Defesa Civil</t>
  </si>
  <si>
    <t>ASSISTÊNCIA SOCIAL</t>
  </si>
  <si>
    <t>Assistência ao Idoso</t>
  </si>
  <si>
    <t>Assistência Comunitária</t>
  </si>
  <si>
    <t>PREVIDÊNCIA SOCIAL</t>
  </si>
  <si>
    <t>Previdência do Regime Estatutário</t>
  </si>
  <si>
    <t>SAÚDE</t>
  </si>
  <si>
    <t>Atenção Básica</t>
  </si>
  <si>
    <t>Assistência Hospitalar e Ambulatorial</t>
  </si>
  <si>
    <t>Vigilância Sanitária</t>
  </si>
  <si>
    <t>Vigilância Epidemiológica</t>
  </si>
  <si>
    <t>Alimentação e Nutrição</t>
  </si>
  <si>
    <t>Proteção e Benefícios ao Trabalhador</t>
  </si>
  <si>
    <t>EDUCAÇÃO</t>
  </si>
  <si>
    <t>Ensino Fundamental</t>
  </si>
  <si>
    <t>Ensino Profissional</t>
  </si>
  <si>
    <t>Educação Infantil</t>
  </si>
  <si>
    <t>Educação de Jovens e Adultos</t>
  </si>
  <si>
    <t>Educação Especial</t>
  </si>
  <si>
    <t>CULTURA</t>
  </si>
  <si>
    <t>Difusão Cultural</t>
  </si>
  <si>
    <t>DIRETORIA DA CIDADANIA</t>
  </si>
  <si>
    <t>Direitos Individuais, Coletivos e Difusos</t>
  </si>
  <si>
    <t>URBANISMO</t>
  </si>
  <si>
    <t>Infra-Estrutura Urbana</t>
  </si>
  <si>
    <t>Serviços Urbanos</t>
  </si>
  <si>
    <t>HABITAÇÃO</t>
  </si>
  <si>
    <t>Habitação Urbana</t>
  </si>
  <si>
    <t>SANEAMENTO</t>
  </si>
  <si>
    <t>Saneamento Básico Urbano</t>
  </si>
  <si>
    <t>AGRICULTURA</t>
  </si>
  <si>
    <t>Promoção da Produção Vegetal</t>
  </si>
  <si>
    <t>Abastecimento</t>
  </si>
  <si>
    <t>COMÉRCIO E SERVIÇOS</t>
  </si>
  <si>
    <t>Promoção Comercial</t>
  </si>
  <si>
    <t>Turismo</t>
  </si>
  <si>
    <t>TRANSPORTE</t>
  </si>
  <si>
    <t>Transporte Rodoviário</t>
  </si>
  <si>
    <t>DESPORTO E LAZER</t>
  </si>
  <si>
    <t>Desporto Comunitário</t>
  </si>
  <si>
    <t>Lazer</t>
  </si>
  <si>
    <t>ENCARGOS ESPECIAIS</t>
  </si>
  <si>
    <t>Serviço da Dívida Interna</t>
  </si>
  <si>
    <t>Outros Encargos Especiais</t>
  </si>
  <si>
    <t>TOTAL</t>
  </si>
  <si>
    <t>a empenhar</t>
  </si>
  <si>
    <t>Assist. ao Portador de Deficiência</t>
  </si>
  <si>
    <t>Assist. à Criança e ao Adolescente</t>
  </si>
  <si>
    <t>MUNICÍPIO DE ATIBAIA</t>
  </si>
  <si>
    <t>Prefeito Municipal</t>
  </si>
  <si>
    <t>Roberto Rolli</t>
  </si>
  <si>
    <t>Secret. Planej e Finanças</t>
  </si>
  <si>
    <t>José Bruno Cerri</t>
  </si>
  <si>
    <t>Resp. Controle Interno</t>
  </si>
  <si>
    <t>Rita de Cássia G. e Martins</t>
  </si>
  <si>
    <t>Diretora de Finanças</t>
  </si>
  <si>
    <t>CRC SP 173.493</t>
  </si>
  <si>
    <t>4º BIMESTRE DE 2009</t>
  </si>
  <si>
    <t>4º BIMESTRE</t>
  </si>
  <si>
    <t>José Bernardo Denig</t>
  </si>
  <si>
    <t>Planejamento e Orçamento</t>
  </si>
  <si>
    <t>Suporte Profilático e Terapêutico</t>
  </si>
  <si>
    <t>TRABALHO</t>
  </si>
  <si>
    <t>Extensão Rural</t>
  </si>
  <si>
    <t>INDÚSTRIA</t>
  </si>
  <si>
    <t>Promoção Industrial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</si>
</sst>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1"/>
    </font>
    <font>
      <sz val="11"/>
      <color indexed="20"/>
      <name val="Calibri"/>
      <family val="2"/>
    </font>
    <font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b/>
      <sz val="16"/>
      <color indexed="21"/>
      <name val="Arial"/>
      <family val="2"/>
    </font>
    <font>
      <b/>
      <sz val="12"/>
      <color indexed="21"/>
      <name val="Arial"/>
      <family val="2"/>
    </font>
    <font>
      <b/>
      <sz val="14"/>
      <color indexed="21"/>
      <name val="Arial"/>
      <family val="2"/>
    </font>
    <font>
      <sz val="12"/>
      <color indexed="21"/>
      <name val="Arial"/>
      <family val="2"/>
    </font>
    <font>
      <b/>
      <sz val="16"/>
      <color rgb="FF005F89"/>
      <name val="Arial"/>
      <family val="2"/>
    </font>
    <font>
      <b/>
      <sz val="12"/>
      <color rgb="FF005F89"/>
      <name val="Arial"/>
      <family val="2"/>
    </font>
    <font>
      <b/>
      <sz val="14"/>
      <color rgb="FF005F89"/>
      <name val="Arial"/>
      <family val="2"/>
    </font>
    <font>
      <sz val="12"/>
      <color rgb="FF005F8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CC2E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43" fontId="0" fillId="0" borderId="0" xfId="53" applyFont="1" applyAlignment="1">
      <alignment vertical="center"/>
    </xf>
    <xf numFmtId="43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20" fillId="0" borderId="0" xfId="49" applyFont="1" applyBorder="1" applyAlignment="1" applyProtection="1">
      <alignment horizontal="right" vertical="center"/>
      <protection hidden="1"/>
    </xf>
    <xf numFmtId="0" fontId="30" fillId="0" borderId="0" xfId="49" applyFont="1" applyBorder="1" applyAlignment="1" applyProtection="1">
      <alignment horizontal="center" vertical="center"/>
      <protection hidden="1"/>
    </xf>
    <xf numFmtId="0" fontId="31" fillId="0" borderId="0" xfId="49" applyFont="1" applyBorder="1" applyAlignment="1" applyProtection="1">
      <alignment horizontal="center" vertical="center"/>
      <protection hidden="1"/>
    </xf>
    <xf numFmtId="0" fontId="32" fillId="0" borderId="0" xfId="49" applyFont="1" applyBorder="1" applyAlignment="1" applyProtection="1">
      <alignment horizontal="center" vertical="center"/>
      <protection hidden="1"/>
    </xf>
    <xf numFmtId="0" fontId="31" fillId="0" borderId="0" xfId="49" applyFont="1" applyBorder="1" applyAlignment="1" applyProtection="1">
      <alignment horizontal="left" vertical="center" indent="1"/>
      <protection hidden="1"/>
    </xf>
    <xf numFmtId="0" fontId="32" fillId="0" borderId="0" xfId="49" applyFont="1" applyBorder="1" applyAlignment="1" applyProtection="1">
      <alignment vertical="center"/>
      <protection hidden="1"/>
    </xf>
    <xf numFmtId="0" fontId="31" fillId="0" borderId="0" xfId="49" applyFont="1" applyBorder="1" applyAlignment="1" applyProtection="1">
      <alignment vertical="center"/>
      <protection hidden="1"/>
    </xf>
    <xf numFmtId="0" fontId="33" fillId="0" borderId="0" xfId="49" applyFont="1" applyBorder="1" applyAlignment="1" applyProtection="1">
      <alignment vertical="center"/>
      <protection hidden="1"/>
    </xf>
    <xf numFmtId="0" fontId="25" fillId="24" borderId="10" xfId="49" applyFont="1" applyFill="1" applyBorder="1" applyAlignment="1" applyProtection="1">
      <alignment horizontal="center" vertical="center" wrapText="1"/>
      <protection hidden="1"/>
    </xf>
    <xf numFmtId="0" fontId="25" fillId="24" borderId="11" xfId="49" applyFont="1" applyFill="1" applyBorder="1" applyAlignment="1" applyProtection="1">
      <alignment horizontal="center" vertical="center" wrapText="1"/>
      <protection hidden="1"/>
    </xf>
    <xf numFmtId="0" fontId="25" fillId="24" borderId="11" xfId="49" applyFont="1" applyFill="1" applyBorder="1" applyAlignment="1" applyProtection="1">
      <alignment horizontal="center" vertical="center"/>
      <protection hidden="1"/>
    </xf>
    <xf numFmtId="0" fontId="25" fillId="24" borderId="11" xfId="49" applyFont="1" applyFill="1" applyBorder="1" applyAlignment="1" applyProtection="1">
      <alignment horizontal="center" vertical="center"/>
      <protection hidden="1"/>
    </xf>
    <xf numFmtId="0" fontId="25" fillId="24" borderId="12" xfId="49" applyFont="1" applyFill="1" applyBorder="1" applyAlignment="1" applyProtection="1">
      <alignment horizontal="center" vertical="center"/>
      <protection hidden="1"/>
    </xf>
    <xf numFmtId="0" fontId="25" fillId="24" borderId="13" xfId="49" applyFont="1" applyFill="1" applyBorder="1" applyAlignment="1" applyProtection="1">
      <alignment horizontal="center" vertical="center" wrapText="1"/>
      <protection hidden="1"/>
    </xf>
    <xf numFmtId="0" fontId="25" fillId="24" borderId="14" xfId="49" applyFont="1" applyFill="1" applyBorder="1" applyAlignment="1" applyProtection="1">
      <alignment horizontal="center" vertical="center" wrapText="1"/>
      <protection hidden="1"/>
    </xf>
    <xf numFmtId="0" fontId="25" fillId="24" borderId="14" xfId="49" applyFont="1" applyFill="1" applyBorder="1" applyAlignment="1" applyProtection="1">
      <alignment horizontal="center" vertical="center"/>
      <protection hidden="1"/>
    </xf>
    <xf numFmtId="0" fontId="25" fillId="24" borderId="15" xfId="49" applyFont="1" applyFill="1" applyBorder="1" applyAlignment="1" applyProtection="1">
      <alignment horizontal="center" vertical="center"/>
      <protection hidden="1"/>
    </xf>
    <xf numFmtId="1" fontId="21" fillId="23" borderId="13" xfId="49" applyNumberFormat="1" applyFont="1" applyFill="1" applyBorder="1" applyAlignment="1" applyProtection="1">
      <alignment horizontal="center" vertical="center"/>
      <protection hidden="1"/>
    </xf>
    <xf numFmtId="1" fontId="21" fillId="23" borderId="14" xfId="49" applyNumberFormat="1" applyFont="1" applyFill="1" applyBorder="1" applyAlignment="1" applyProtection="1">
      <alignment horizontal="center" vertical="center"/>
      <protection hidden="1"/>
    </xf>
    <xf numFmtId="1" fontId="22" fillId="23" borderId="14" xfId="49" applyNumberFormat="1" applyFont="1" applyFill="1" applyBorder="1" applyAlignment="1" applyProtection="1">
      <alignment horizontal="left" vertical="center"/>
      <protection hidden="1"/>
    </xf>
    <xf numFmtId="43" fontId="21" fillId="23" borderId="14" xfId="53" applyFont="1" applyFill="1" applyBorder="1" applyAlignment="1" applyProtection="1">
      <alignment horizontal="right" vertical="center"/>
      <protection hidden="1"/>
    </xf>
    <xf numFmtId="43" fontId="21" fillId="23" borderId="15" xfId="53" applyFont="1" applyFill="1" applyBorder="1" applyAlignment="1" applyProtection="1">
      <alignment horizontal="right" vertical="center"/>
      <protection hidden="1"/>
    </xf>
    <xf numFmtId="1" fontId="21" fillId="0" borderId="13" xfId="49" applyNumberFormat="1" applyFont="1" applyBorder="1" applyAlignment="1" applyProtection="1">
      <alignment horizontal="center" vertical="center"/>
      <protection hidden="1"/>
    </xf>
    <xf numFmtId="1" fontId="21" fillId="0" borderId="14" xfId="49" applyNumberFormat="1" applyFont="1" applyBorder="1" applyAlignment="1" applyProtection="1">
      <alignment horizontal="center" vertical="center"/>
      <protection hidden="1"/>
    </xf>
    <xf numFmtId="1" fontId="22" fillId="0" borderId="14" xfId="49" applyNumberFormat="1" applyFont="1" applyBorder="1" applyAlignment="1" applyProtection="1">
      <alignment horizontal="left" vertical="center"/>
      <protection hidden="1"/>
    </xf>
    <xf numFmtId="43" fontId="21" fillId="0" borderId="14" xfId="53" applyFont="1" applyBorder="1" applyAlignment="1" applyProtection="1">
      <alignment horizontal="right" vertical="center"/>
      <protection hidden="1"/>
    </xf>
    <xf numFmtId="43" fontId="21" fillId="0" borderId="14" xfId="53" applyFont="1" applyBorder="1" applyAlignment="1" applyProtection="1">
      <alignment vertical="center"/>
      <protection hidden="1"/>
    </xf>
    <xf numFmtId="43" fontId="21" fillId="0" borderId="15" xfId="53" applyFont="1" applyBorder="1" applyAlignment="1" applyProtection="1">
      <alignment vertical="center"/>
      <protection hidden="1"/>
    </xf>
    <xf numFmtId="1" fontId="23" fillId="23" borderId="16" xfId="49" applyNumberFormat="1" applyFont="1" applyFill="1" applyBorder="1" applyAlignment="1" applyProtection="1">
      <alignment horizontal="center" vertical="center"/>
      <protection hidden="1"/>
    </xf>
    <xf numFmtId="1" fontId="23" fillId="23" borderId="17" xfId="49" applyNumberFormat="1" applyFont="1" applyFill="1" applyBorder="1" applyAlignment="1" applyProtection="1">
      <alignment horizontal="center" vertical="center"/>
      <protection hidden="1"/>
    </xf>
    <xf numFmtId="1" fontId="24" fillId="23" borderId="17" xfId="49" applyNumberFormat="1" applyFont="1" applyFill="1" applyBorder="1" applyAlignment="1" applyProtection="1">
      <alignment horizontal="center" vertical="center"/>
      <protection hidden="1"/>
    </xf>
    <xf numFmtId="43" fontId="23" fillId="23" borderId="17" xfId="53" applyFont="1" applyFill="1" applyBorder="1" applyAlignment="1" applyProtection="1">
      <alignment horizontal="right" vertical="center"/>
      <protection hidden="1"/>
    </xf>
    <xf numFmtId="43" fontId="23" fillId="23" borderId="18" xfId="53" applyFont="1" applyFill="1" applyBorder="1" applyAlignment="1" applyProtection="1">
      <alignment horizontal="right"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3"/>
  <sheetViews>
    <sheetView showGridLines="0" tabSelected="1" zoomScalePageLayoutView="0" workbookViewId="0" topLeftCell="A1">
      <selection activeCell="M24" sqref="M24"/>
    </sheetView>
  </sheetViews>
  <sheetFormatPr defaultColWidth="9.140625" defaultRowHeight="12.75"/>
  <cols>
    <col min="1" max="2" width="8.7109375" style="1" customWidth="1"/>
    <col min="3" max="3" width="30.7109375" style="1" customWidth="1"/>
    <col min="4" max="7" width="14.7109375" style="1" customWidth="1"/>
    <col min="8" max="9" width="15.57421875" style="1" bestFit="1" customWidth="1"/>
    <col min="10" max="10" width="14.7109375" style="1" customWidth="1"/>
    <col min="11" max="16384" width="9.140625" style="1" customWidth="1"/>
  </cols>
  <sheetData>
    <row r="1" spans="1:10" ht="20.25">
      <c r="A1" s="6" t="s">
        <v>6</v>
      </c>
      <c r="B1" s="6"/>
      <c r="C1" s="6"/>
      <c r="D1" s="6"/>
      <c r="E1" s="6"/>
      <c r="F1" s="6"/>
      <c r="G1" s="6"/>
      <c r="H1" s="6"/>
      <c r="I1" s="6"/>
      <c r="J1" s="6"/>
    </row>
    <row r="2" spans="1:10" ht="15.75">
      <c r="A2" s="7" t="s">
        <v>16</v>
      </c>
      <c r="B2" s="7"/>
      <c r="C2" s="7"/>
      <c r="D2" s="7"/>
      <c r="E2" s="7"/>
      <c r="F2" s="7"/>
      <c r="G2" s="7"/>
      <c r="H2" s="7"/>
      <c r="I2" s="7"/>
      <c r="J2" s="7"/>
    </row>
    <row r="3" spans="1:10" ht="18">
      <c r="A3" s="8" t="s">
        <v>7</v>
      </c>
      <c r="B3" s="8"/>
      <c r="C3" s="8"/>
      <c r="D3" s="8"/>
      <c r="E3" s="8"/>
      <c r="F3" s="8"/>
      <c r="G3" s="8"/>
      <c r="H3" s="8"/>
      <c r="I3" s="8"/>
      <c r="J3" s="8"/>
    </row>
    <row r="4" spans="1:10" ht="18">
      <c r="A4" s="9" t="s">
        <v>76</v>
      </c>
      <c r="B4" s="10"/>
      <c r="C4" s="10"/>
      <c r="D4" s="10"/>
      <c r="E4" s="11"/>
      <c r="F4" s="12"/>
      <c r="G4" s="12"/>
      <c r="H4" s="12"/>
      <c r="I4" s="12"/>
      <c r="J4" s="12"/>
    </row>
    <row r="5" spans="1:10" ht="18">
      <c r="A5" s="9" t="s">
        <v>85</v>
      </c>
      <c r="B5" s="10"/>
      <c r="C5" s="10"/>
      <c r="D5" s="10"/>
      <c r="E5" s="11"/>
      <c r="F5" s="12"/>
      <c r="G5" s="12"/>
      <c r="H5" s="12"/>
      <c r="I5" s="12"/>
      <c r="J5" s="12"/>
    </row>
    <row r="6" spans="1:10" ht="13.5" thickBot="1">
      <c r="A6" s="5" t="s">
        <v>8</v>
      </c>
      <c r="B6" s="5"/>
      <c r="C6" s="5"/>
      <c r="D6" s="5"/>
      <c r="E6" s="5"/>
      <c r="F6" s="5"/>
      <c r="G6" s="5"/>
      <c r="H6" s="5"/>
      <c r="I6" s="5"/>
      <c r="J6" s="5"/>
    </row>
    <row r="7" spans="1:10" ht="15" customHeight="1" thickTop="1">
      <c r="A7" s="13" t="s">
        <v>2</v>
      </c>
      <c r="B7" s="14" t="s">
        <v>1</v>
      </c>
      <c r="C7" s="15" t="s">
        <v>12</v>
      </c>
      <c r="D7" s="16" t="s">
        <v>13</v>
      </c>
      <c r="E7" s="16"/>
      <c r="F7" s="16" t="s">
        <v>86</v>
      </c>
      <c r="G7" s="16"/>
      <c r="H7" s="16" t="s">
        <v>9</v>
      </c>
      <c r="I7" s="16"/>
      <c r="J7" s="17"/>
    </row>
    <row r="8" spans="1:10" ht="15" customHeight="1">
      <c r="A8" s="18"/>
      <c r="B8" s="19"/>
      <c r="C8" s="20" t="s">
        <v>17</v>
      </c>
      <c r="D8" s="20" t="s">
        <v>10</v>
      </c>
      <c r="E8" s="20" t="s">
        <v>11</v>
      </c>
      <c r="F8" s="20" t="s">
        <v>14</v>
      </c>
      <c r="G8" s="20" t="s">
        <v>15</v>
      </c>
      <c r="H8" s="20" t="s">
        <v>14</v>
      </c>
      <c r="I8" s="20" t="s">
        <v>15</v>
      </c>
      <c r="J8" s="21" t="s">
        <v>73</v>
      </c>
    </row>
    <row r="9" spans="1:10" ht="15" customHeight="1">
      <c r="A9" s="22">
        <v>1</v>
      </c>
      <c r="B9" s="23">
        <v>0</v>
      </c>
      <c r="C9" s="24" t="s">
        <v>0</v>
      </c>
      <c r="D9" s="25">
        <f aca="true" t="shared" si="0" ref="D9:J9">SUM(D10:D12)</f>
        <v>6500000</v>
      </c>
      <c r="E9" s="25">
        <f t="shared" si="0"/>
        <v>6500000</v>
      </c>
      <c r="F9" s="25">
        <f t="shared" si="0"/>
        <v>52573.3</v>
      </c>
      <c r="G9" s="25">
        <f t="shared" si="0"/>
        <v>983054.8799999999</v>
      </c>
      <c r="H9" s="25">
        <f t="shared" si="0"/>
        <v>6058491.35</v>
      </c>
      <c r="I9" s="25">
        <f t="shared" si="0"/>
        <v>3742461.1599999997</v>
      </c>
      <c r="J9" s="26">
        <f t="shared" si="0"/>
        <v>441508.65</v>
      </c>
    </row>
    <row r="10" spans="1:10" ht="15" customHeight="1">
      <c r="A10" s="27">
        <v>1</v>
      </c>
      <c r="B10" s="28">
        <v>31</v>
      </c>
      <c r="C10" s="29" t="s">
        <v>18</v>
      </c>
      <c r="D10" s="30">
        <v>5420900</v>
      </c>
      <c r="E10" s="30">
        <v>5388400</v>
      </c>
      <c r="F10" s="31">
        <v>52001.3</v>
      </c>
      <c r="G10" s="31">
        <v>798637.82</v>
      </c>
      <c r="H10" s="31">
        <v>4972724.35</v>
      </c>
      <c r="I10" s="31">
        <v>3069214.76</v>
      </c>
      <c r="J10" s="32">
        <v>415675.65</v>
      </c>
    </row>
    <row r="11" spans="1:10" ht="15" customHeight="1">
      <c r="A11" s="27">
        <v>1</v>
      </c>
      <c r="B11" s="28">
        <v>272</v>
      </c>
      <c r="C11" s="29" t="s">
        <v>33</v>
      </c>
      <c r="D11" s="30">
        <v>660000</v>
      </c>
      <c r="E11" s="30">
        <v>660000</v>
      </c>
      <c r="F11" s="31">
        <v>572</v>
      </c>
      <c r="G11" s="31">
        <v>108458.96</v>
      </c>
      <c r="H11" s="31">
        <v>659367</v>
      </c>
      <c r="I11" s="31">
        <v>405449.96</v>
      </c>
      <c r="J11" s="32">
        <v>633</v>
      </c>
    </row>
    <row r="12" spans="1:10" ht="15" customHeight="1">
      <c r="A12" s="27">
        <v>1</v>
      </c>
      <c r="B12" s="28">
        <v>331</v>
      </c>
      <c r="C12" s="29" t="s">
        <v>40</v>
      </c>
      <c r="D12" s="30">
        <v>419100</v>
      </c>
      <c r="E12" s="30">
        <v>451600</v>
      </c>
      <c r="F12" s="31">
        <v>0</v>
      </c>
      <c r="G12" s="31">
        <v>75958.1</v>
      </c>
      <c r="H12" s="31">
        <v>426400</v>
      </c>
      <c r="I12" s="31">
        <v>267796.44</v>
      </c>
      <c r="J12" s="32">
        <v>25200</v>
      </c>
    </row>
    <row r="13" spans="1:10" ht="15" customHeight="1">
      <c r="A13" s="22">
        <v>2</v>
      </c>
      <c r="B13" s="23">
        <v>0</v>
      </c>
      <c r="C13" s="24" t="s">
        <v>3</v>
      </c>
      <c r="D13" s="25">
        <f aca="true" t="shared" si="1" ref="D13:J13">SUM(D14:D15)</f>
        <v>2878890</v>
      </c>
      <c r="E13" s="25">
        <f t="shared" si="1"/>
        <v>3864857.2</v>
      </c>
      <c r="F13" s="25">
        <f t="shared" si="1"/>
        <v>537219.65</v>
      </c>
      <c r="G13" s="25">
        <f t="shared" si="1"/>
        <v>586661.54</v>
      </c>
      <c r="H13" s="25">
        <f t="shared" si="1"/>
        <v>2550059.77</v>
      </c>
      <c r="I13" s="25">
        <f t="shared" si="1"/>
        <v>2402092.6</v>
      </c>
      <c r="J13" s="26">
        <f t="shared" si="1"/>
        <v>1314797.43</v>
      </c>
    </row>
    <row r="14" spans="1:10" ht="15" customHeight="1">
      <c r="A14" s="27">
        <v>2</v>
      </c>
      <c r="B14" s="28">
        <v>61</v>
      </c>
      <c r="C14" s="29" t="s">
        <v>4</v>
      </c>
      <c r="D14" s="30">
        <v>2873890</v>
      </c>
      <c r="E14" s="30">
        <v>3859857.2</v>
      </c>
      <c r="F14" s="31">
        <v>537219.65</v>
      </c>
      <c r="G14" s="31">
        <v>586645.54</v>
      </c>
      <c r="H14" s="31">
        <v>2550043.77</v>
      </c>
      <c r="I14" s="31">
        <v>2402076.6</v>
      </c>
      <c r="J14" s="32">
        <v>1309813.43</v>
      </c>
    </row>
    <row r="15" spans="1:10" ht="15" customHeight="1">
      <c r="A15" s="27">
        <v>2</v>
      </c>
      <c r="B15" s="28">
        <v>62</v>
      </c>
      <c r="C15" s="29" t="s">
        <v>5</v>
      </c>
      <c r="D15" s="30">
        <v>5000</v>
      </c>
      <c r="E15" s="30">
        <v>5000</v>
      </c>
      <c r="F15" s="31">
        <v>0</v>
      </c>
      <c r="G15" s="31">
        <v>16</v>
      </c>
      <c r="H15" s="31">
        <v>16</v>
      </c>
      <c r="I15" s="31">
        <v>16</v>
      </c>
      <c r="J15" s="32">
        <v>4984</v>
      </c>
    </row>
    <row r="16" spans="1:10" ht="15" customHeight="1">
      <c r="A16" s="22">
        <v>4</v>
      </c>
      <c r="B16" s="23">
        <v>0</v>
      </c>
      <c r="C16" s="24" t="s">
        <v>19</v>
      </c>
      <c r="D16" s="25">
        <f>SUM(D17:D26)</f>
        <v>26049330</v>
      </c>
      <c r="E16" s="25">
        <f aca="true" t="shared" si="2" ref="E16:J16">SUM(E17:E26)</f>
        <v>28636113.139999997</v>
      </c>
      <c r="F16" s="25">
        <f t="shared" si="2"/>
        <v>3234701.6999999997</v>
      </c>
      <c r="G16" s="25">
        <f t="shared" si="2"/>
        <v>4161197.4499999997</v>
      </c>
      <c r="H16" s="25">
        <f t="shared" si="2"/>
        <v>18826375.4</v>
      </c>
      <c r="I16" s="25">
        <f t="shared" si="2"/>
        <v>15381538.66</v>
      </c>
      <c r="J16" s="26">
        <f t="shared" si="2"/>
        <v>9809737.739999996</v>
      </c>
    </row>
    <row r="17" spans="1:10" ht="15" customHeight="1">
      <c r="A17" s="27">
        <v>4</v>
      </c>
      <c r="B17" s="28">
        <v>121</v>
      </c>
      <c r="C17" s="29" t="s">
        <v>88</v>
      </c>
      <c r="D17" s="30">
        <v>5000</v>
      </c>
      <c r="E17" s="30">
        <v>500</v>
      </c>
      <c r="F17" s="31">
        <v>0</v>
      </c>
      <c r="G17" s="31">
        <v>0</v>
      </c>
      <c r="H17" s="31">
        <v>0</v>
      </c>
      <c r="I17" s="31">
        <v>0</v>
      </c>
      <c r="J17" s="32">
        <v>500</v>
      </c>
    </row>
    <row r="18" spans="1:10" ht="15" customHeight="1">
      <c r="A18" s="27">
        <v>4</v>
      </c>
      <c r="B18" s="28">
        <v>122</v>
      </c>
      <c r="C18" s="29" t="s">
        <v>20</v>
      </c>
      <c r="D18" s="30">
        <v>9695810</v>
      </c>
      <c r="E18" s="30">
        <v>10730664.16</v>
      </c>
      <c r="F18" s="31">
        <v>1623369.71</v>
      </c>
      <c r="G18" s="31">
        <v>1623213.74</v>
      </c>
      <c r="H18" s="31">
        <v>7199617.29</v>
      </c>
      <c r="I18" s="31">
        <v>6504834.21</v>
      </c>
      <c r="J18" s="32">
        <v>3531046.87</v>
      </c>
    </row>
    <row r="19" spans="1:10" ht="15" customHeight="1">
      <c r="A19" s="27">
        <v>4</v>
      </c>
      <c r="B19" s="28">
        <v>123</v>
      </c>
      <c r="C19" s="29" t="s">
        <v>21</v>
      </c>
      <c r="D19" s="30">
        <v>6822190</v>
      </c>
      <c r="E19" s="30">
        <v>6370403.38</v>
      </c>
      <c r="F19" s="31">
        <v>772796.3</v>
      </c>
      <c r="G19" s="31">
        <v>894555.06</v>
      </c>
      <c r="H19" s="31">
        <v>3567164.56</v>
      </c>
      <c r="I19" s="31">
        <v>3217219.43</v>
      </c>
      <c r="J19" s="32">
        <v>2803238.82</v>
      </c>
    </row>
    <row r="20" spans="1:10" ht="15" customHeight="1">
      <c r="A20" s="27">
        <v>4</v>
      </c>
      <c r="B20" s="28">
        <v>126</v>
      </c>
      <c r="C20" s="29" t="s">
        <v>22</v>
      </c>
      <c r="D20" s="30">
        <v>1653000</v>
      </c>
      <c r="E20" s="30">
        <v>1670770.17</v>
      </c>
      <c r="F20" s="31">
        <v>-22340</v>
      </c>
      <c r="G20" s="31">
        <v>0</v>
      </c>
      <c r="H20" s="31">
        <v>0</v>
      </c>
      <c r="I20" s="31">
        <v>0</v>
      </c>
      <c r="J20" s="32">
        <v>1670770.17</v>
      </c>
    </row>
    <row r="21" spans="1:10" ht="15" customHeight="1">
      <c r="A21" s="27">
        <v>4</v>
      </c>
      <c r="B21" s="28">
        <v>128</v>
      </c>
      <c r="C21" s="29" t="s">
        <v>23</v>
      </c>
      <c r="D21" s="30">
        <v>2122460</v>
      </c>
      <c r="E21" s="30">
        <v>2323647.9</v>
      </c>
      <c r="F21" s="31">
        <v>314500.53</v>
      </c>
      <c r="G21" s="31">
        <v>352589.97</v>
      </c>
      <c r="H21" s="31">
        <v>1406644.64</v>
      </c>
      <c r="I21" s="31">
        <v>1321770.96</v>
      </c>
      <c r="J21" s="32">
        <v>917003.26</v>
      </c>
    </row>
    <row r="22" spans="1:10" ht="15" customHeight="1">
      <c r="A22" s="27">
        <v>4</v>
      </c>
      <c r="B22" s="28">
        <v>129</v>
      </c>
      <c r="C22" s="29" t="s">
        <v>24</v>
      </c>
      <c r="D22" s="30">
        <v>105000</v>
      </c>
      <c r="E22" s="30">
        <v>100500</v>
      </c>
      <c r="F22" s="31">
        <v>22340</v>
      </c>
      <c r="G22" s="31">
        <v>22340</v>
      </c>
      <c r="H22" s="31">
        <v>26840</v>
      </c>
      <c r="I22" s="31">
        <v>26840</v>
      </c>
      <c r="J22" s="32">
        <v>73660</v>
      </c>
    </row>
    <row r="23" spans="1:10" ht="15" customHeight="1">
      <c r="A23" s="27">
        <v>4</v>
      </c>
      <c r="B23" s="28">
        <v>131</v>
      </c>
      <c r="C23" s="29" t="s">
        <v>25</v>
      </c>
      <c r="D23" s="30">
        <v>147000</v>
      </c>
      <c r="E23" s="30">
        <v>1093029.47</v>
      </c>
      <c r="F23" s="31">
        <v>162045.81</v>
      </c>
      <c r="G23" s="31">
        <v>198376.87</v>
      </c>
      <c r="H23" s="31">
        <v>628409.2</v>
      </c>
      <c r="I23" s="31">
        <v>566669.43</v>
      </c>
      <c r="J23" s="32">
        <v>464620.27</v>
      </c>
    </row>
    <row r="24" spans="1:10" ht="15" customHeight="1">
      <c r="A24" s="27">
        <v>4</v>
      </c>
      <c r="B24" s="28">
        <v>331</v>
      </c>
      <c r="C24" s="29" t="s">
        <v>40</v>
      </c>
      <c r="D24" s="30">
        <v>5498870</v>
      </c>
      <c r="E24" s="30">
        <v>5506030</v>
      </c>
      <c r="F24" s="31">
        <v>319401.98</v>
      </c>
      <c r="G24" s="31">
        <v>912033.04</v>
      </c>
      <c r="H24" s="31">
        <v>5293846.81</v>
      </c>
      <c r="I24" s="31">
        <v>3367476.6</v>
      </c>
      <c r="J24" s="32">
        <v>212183.19</v>
      </c>
    </row>
    <row r="25" spans="1:10" ht="15" customHeight="1">
      <c r="A25" s="27">
        <v>4</v>
      </c>
      <c r="B25" s="28">
        <v>306</v>
      </c>
      <c r="C25" s="29" t="s">
        <v>39</v>
      </c>
      <c r="D25" s="30">
        <v>0</v>
      </c>
      <c r="E25" s="30">
        <v>649068.06</v>
      </c>
      <c r="F25" s="31">
        <v>7274.8</v>
      </c>
      <c r="G25" s="31">
        <v>115488</v>
      </c>
      <c r="H25" s="31">
        <v>612381.77</v>
      </c>
      <c r="I25" s="31">
        <v>287056.1</v>
      </c>
      <c r="J25" s="32">
        <v>36686.29</v>
      </c>
    </row>
    <row r="26" spans="1:10" ht="15" customHeight="1">
      <c r="A26" s="27">
        <v>4</v>
      </c>
      <c r="B26" s="28">
        <v>422</v>
      </c>
      <c r="C26" s="29" t="s">
        <v>50</v>
      </c>
      <c r="D26" s="30">
        <v>0</v>
      </c>
      <c r="E26" s="30">
        <v>191500</v>
      </c>
      <c r="F26" s="31">
        <v>35312.57</v>
      </c>
      <c r="G26" s="31">
        <v>42600.77</v>
      </c>
      <c r="H26" s="31">
        <v>91471.13</v>
      </c>
      <c r="I26" s="31">
        <v>89671.93</v>
      </c>
      <c r="J26" s="32">
        <v>100028.87</v>
      </c>
    </row>
    <row r="27" spans="1:10" ht="15" customHeight="1">
      <c r="A27" s="22">
        <v>6</v>
      </c>
      <c r="B27" s="23">
        <v>0</v>
      </c>
      <c r="C27" s="24" t="s">
        <v>26</v>
      </c>
      <c r="D27" s="25">
        <f aca="true" t="shared" si="3" ref="D27:J27">SUM(D28:D29)</f>
        <v>6462740</v>
      </c>
      <c r="E27" s="25">
        <f t="shared" si="3"/>
        <v>3867991.17</v>
      </c>
      <c r="F27" s="25">
        <f t="shared" si="3"/>
        <v>656718.33</v>
      </c>
      <c r="G27" s="25">
        <f t="shared" si="3"/>
        <v>542601.08</v>
      </c>
      <c r="H27" s="25">
        <f t="shared" si="3"/>
        <v>2334001.46</v>
      </c>
      <c r="I27" s="25">
        <f t="shared" si="3"/>
        <v>2065824.69</v>
      </c>
      <c r="J27" s="26">
        <f t="shared" si="3"/>
        <v>1533989.71</v>
      </c>
    </row>
    <row r="28" spans="1:10" ht="15" customHeight="1">
      <c r="A28" s="27">
        <v>6</v>
      </c>
      <c r="B28" s="28">
        <v>181</v>
      </c>
      <c r="C28" s="29" t="s">
        <v>27</v>
      </c>
      <c r="D28" s="30">
        <v>6427740</v>
      </c>
      <c r="E28" s="30">
        <v>3822991.17</v>
      </c>
      <c r="F28" s="31">
        <v>653422.95</v>
      </c>
      <c r="G28" s="31">
        <v>535531.39</v>
      </c>
      <c r="H28" s="31">
        <v>2317173.76</v>
      </c>
      <c r="I28" s="31">
        <v>2051932.46</v>
      </c>
      <c r="J28" s="32">
        <v>1505817.41</v>
      </c>
    </row>
    <row r="29" spans="1:10" ht="15" customHeight="1">
      <c r="A29" s="27">
        <v>6</v>
      </c>
      <c r="B29" s="28">
        <v>182</v>
      </c>
      <c r="C29" s="29" t="s">
        <v>28</v>
      </c>
      <c r="D29" s="30">
        <v>35000</v>
      </c>
      <c r="E29" s="30">
        <v>45000</v>
      </c>
      <c r="F29" s="31">
        <v>3295.38</v>
      </c>
      <c r="G29" s="31">
        <v>7069.69</v>
      </c>
      <c r="H29" s="31">
        <v>16827.7</v>
      </c>
      <c r="I29" s="31">
        <v>13892.23</v>
      </c>
      <c r="J29" s="32">
        <v>28172.3</v>
      </c>
    </row>
    <row r="30" spans="1:10" ht="15" customHeight="1">
      <c r="A30" s="22">
        <v>8</v>
      </c>
      <c r="B30" s="23">
        <v>0</v>
      </c>
      <c r="C30" s="24" t="s">
        <v>29</v>
      </c>
      <c r="D30" s="25">
        <f aca="true" t="shared" si="4" ref="D30:J30">SUM(D31:D34)</f>
        <v>6941920</v>
      </c>
      <c r="E30" s="25">
        <f t="shared" si="4"/>
        <v>6512019.39</v>
      </c>
      <c r="F30" s="25">
        <f t="shared" si="4"/>
        <v>738479.92</v>
      </c>
      <c r="G30" s="25">
        <f t="shared" si="4"/>
        <v>1041232.77</v>
      </c>
      <c r="H30" s="25">
        <f t="shared" si="4"/>
        <v>4383922.75</v>
      </c>
      <c r="I30" s="25">
        <f t="shared" si="4"/>
        <v>3179425.8200000003</v>
      </c>
      <c r="J30" s="26">
        <f t="shared" si="4"/>
        <v>2128096.64</v>
      </c>
    </row>
    <row r="31" spans="1:10" ht="15" customHeight="1">
      <c r="A31" s="27">
        <v>8</v>
      </c>
      <c r="B31" s="28">
        <v>241</v>
      </c>
      <c r="C31" s="29" t="s">
        <v>30</v>
      </c>
      <c r="D31" s="30">
        <v>284000</v>
      </c>
      <c r="E31" s="30">
        <v>297683.88</v>
      </c>
      <c r="F31" s="31">
        <v>71931</v>
      </c>
      <c r="G31" s="31">
        <v>31295</v>
      </c>
      <c r="H31" s="31">
        <v>142520.5</v>
      </c>
      <c r="I31" s="31">
        <v>91752.5</v>
      </c>
      <c r="J31" s="32">
        <v>155163.38</v>
      </c>
    </row>
    <row r="32" spans="1:10" ht="15" customHeight="1">
      <c r="A32" s="27">
        <v>8</v>
      </c>
      <c r="B32" s="28">
        <v>242</v>
      </c>
      <c r="C32" s="29" t="s">
        <v>74</v>
      </c>
      <c r="D32" s="30">
        <v>130020</v>
      </c>
      <c r="E32" s="30">
        <v>130037.16</v>
      </c>
      <c r="F32" s="31">
        <v>0</v>
      </c>
      <c r="G32" s="31">
        <v>50696.2</v>
      </c>
      <c r="H32" s="31">
        <v>130037.16</v>
      </c>
      <c r="I32" s="31">
        <v>68860.06</v>
      </c>
      <c r="J32" s="32">
        <v>0</v>
      </c>
    </row>
    <row r="33" spans="1:10" ht="15" customHeight="1">
      <c r="A33" s="27">
        <v>8</v>
      </c>
      <c r="B33" s="28">
        <v>243</v>
      </c>
      <c r="C33" s="29" t="s">
        <v>75</v>
      </c>
      <c r="D33" s="30">
        <v>1021940</v>
      </c>
      <c r="E33" s="30">
        <v>1014242.3</v>
      </c>
      <c r="F33" s="31">
        <v>82330.99</v>
      </c>
      <c r="G33" s="31">
        <v>130098.2</v>
      </c>
      <c r="H33" s="31">
        <v>619918.27</v>
      </c>
      <c r="I33" s="31">
        <v>388195.33</v>
      </c>
      <c r="J33" s="32">
        <v>394324.03</v>
      </c>
    </row>
    <row r="34" spans="1:10" ht="15" customHeight="1">
      <c r="A34" s="27">
        <v>8</v>
      </c>
      <c r="B34" s="28">
        <v>244</v>
      </c>
      <c r="C34" s="29" t="s">
        <v>31</v>
      </c>
      <c r="D34" s="30">
        <v>5505960</v>
      </c>
      <c r="E34" s="30">
        <v>5070056.05</v>
      </c>
      <c r="F34" s="31">
        <v>584217.93</v>
      </c>
      <c r="G34" s="31">
        <v>829143.37</v>
      </c>
      <c r="H34" s="31">
        <v>3491446.82</v>
      </c>
      <c r="I34" s="31">
        <v>2630617.93</v>
      </c>
      <c r="J34" s="32">
        <v>1578609.23</v>
      </c>
    </row>
    <row r="35" spans="1:10" ht="15" customHeight="1">
      <c r="A35" s="22">
        <v>9</v>
      </c>
      <c r="B35" s="23">
        <v>0</v>
      </c>
      <c r="C35" s="24" t="s">
        <v>32</v>
      </c>
      <c r="D35" s="25">
        <f aca="true" t="shared" si="5" ref="D35:J35">SUM(D36)</f>
        <v>2174200</v>
      </c>
      <c r="E35" s="25">
        <f t="shared" si="5"/>
        <v>2174200</v>
      </c>
      <c r="F35" s="25">
        <f t="shared" si="5"/>
        <v>334862.22</v>
      </c>
      <c r="G35" s="25">
        <f t="shared" si="5"/>
        <v>334862.22</v>
      </c>
      <c r="H35" s="25">
        <f t="shared" si="5"/>
        <v>1308689.39</v>
      </c>
      <c r="I35" s="25">
        <f t="shared" si="5"/>
        <v>1308689.39</v>
      </c>
      <c r="J35" s="26">
        <f t="shared" si="5"/>
        <v>865510.61</v>
      </c>
    </row>
    <row r="36" spans="1:10" ht="15" customHeight="1">
      <c r="A36" s="27">
        <v>9</v>
      </c>
      <c r="B36" s="28">
        <v>272</v>
      </c>
      <c r="C36" s="29" t="s">
        <v>33</v>
      </c>
      <c r="D36" s="30">
        <v>2174200</v>
      </c>
      <c r="E36" s="30">
        <v>2174200</v>
      </c>
      <c r="F36" s="31">
        <v>334862.22</v>
      </c>
      <c r="G36" s="31">
        <v>334862.22</v>
      </c>
      <c r="H36" s="31">
        <v>1308689.39</v>
      </c>
      <c r="I36" s="31">
        <v>1308689.39</v>
      </c>
      <c r="J36" s="32">
        <v>865510.61</v>
      </c>
    </row>
    <row r="37" spans="1:10" ht="15" customHeight="1">
      <c r="A37" s="22">
        <v>10</v>
      </c>
      <c r="B37" s="23">
        <v>0</v>
      </c>
      <c r="C37" s="24" t="s">
        <v>34</v>
      </c>
      <c r="D37" s="25">
        <f aca="true" t="shared" si="6" ref="D37:J37">SUM(D38:D43)</f>
        <v>33228380</v>
      </c>
      <c r="E37" s="25">
        <f t="shared" si="6"/>
        <v>38890423.839999996</v>
      </c>
      <c r="F37" s="25">
        <f t="shared" si="6"/>
        <v>4173357.84</v>
      </c>
      <c r="G37" s="25">
        <f t="shared" si="6"/>
        <v>6910718.960000001</v>
      </c>
      <c r="H37" s="25">
        <f t="shared" si="6"/>
        <v>28716629.52</v>
      </c>
      <c r="I37" s="25">
        <f t="shared" si="6"/>
        <v>23157447.82</v>
      </c>
      <c r="J37" s="26">
        <f t="shared" si="6"/>
        <v>10173794.32</v>
      </c>
    </row>
    <row r="38" spans="1:10" ht="15" customHeight="1">
      <c r="A38" s="27">
        <v>10</v>
      </c>
      <c r="B38" s="28">
        <v>301</v>
      </c>
      <c r="C38" s="29" t="s">
        <v>35</v>
      </c>
      <c r="D38" s="30">
        <v>18163380</v>
      </c>
      <c r="E38" s="30">
        <v>21101392.65</v>
      </c>
      <c r="F38" s="31">
        <v>3217253.29</v>
      </c>
      <c r="G38" s="31">
        <v>3445133.3</v>
      </c>
      <c r="H38" s="31">
        <v>14150727.34</v>
      </c>
      <c r="I38" s="31">
        <v>12941889.23</v>
      </c>
      <c r="J38" s="32">
        <v>6950665.31</v>
      </c>
    </row>
    <row r="39" spans="1:10" ht="15" customHeight="1">
      <c r="A39" s="27">
        <v>10</v>
      </c>
      <c r="B39" s="28">
        <v>302</v>
      </c>
      <c r="C39" s="29" t="s">
        <v>36</v>
      </c>
      <c r="D39" s="30">
        <v>12969600</v>
      </c>
      <c r="E39" s="30">
        <v>15029636.54</v>
      </c>
      <c r="F39" s="31">
        <v>477163.14</v>
      </c>
      <c r="G39" s="31">
        <v>3009663.85</v>
      </c>
      <c r="H39" s="31">
        <v>13040960.8</v>
      </c>
      <c r="I39" s="31">
        <v>8832235.04</v>
      </c>
      <c r="J39" s="32">
        <v>1988675.74</v>
      </c>
    </row>
    <row r="40" spans="1:10" ht="15" customHeight="1">
      <c r="A40" s="27">
        <v>10</v>
      </c>
      <c r="B40" s="28">
        <v>303</v>
      </c>
      <c r="C40" s="29" t="s">
        <v>89</v>
      </c>
      <c r="D40" s="30">
        <v>34000</v>
      </c>
      <c r="E40" s="30">
        <v>34000</v>
      </c>
      <c r="F40" s="31">
        <v>0</v>
      </c>
      <c r="G40" s="31">
        <v>0</v>
      </c>
      <c r="H40" s="31">
        <v>0</v>
      </c>
      <c r="I40" s="31">
        <v>0</v>
      </c>
      <c r="J40" s="32">
        <v>34000</v>
      </c>
    </row>
    <row r="41" spans="1:10" ht="15" customHeight="1">
      <c r="A41" s="27">
        <v>10</v>
      </c>
      <c r="B41" s="28">
        <v>304</v>
      </c>
      <c r="C41" s="29" t="s">
        <v>37</v>
      </c>
      <c r="D41" s="30">
        <v>1344800</v>
      </c>
      <c r="E41" s="30">
        <v>1501471.53</v>
      </c>
      <c r="F41" s="31">
        <v>208295.11</v>
      </c>
      <c r="G41" s="31">
        <v>238746.62</v>
      </c>
      <c r="H41" s="31">
        <v>790909.97</v>
      </c>
      <c r="I41" s="31">
        <v>762802.02</v>
      </c>
      <c r="J41" s="32">
        <v>710561.56</v>
      </c>
    </row>
    <row r="42" spans="1:10" ht="15" customHeight="1">
      <c r="A42" s="27">
        <v>10</v>
      </c>
      <c r="B42" s="28">
        <v>305</v>
      </c>
      <c r="C42" s="29" t="s">
        <v>38</v>
      </c>
      <c r="D42" s="30">
        <v>689600</v>
      </c>
      <c r="E42" s="30">
        <v>1196923.12</v>
      </c>
      <c r="F42" s="31">
        <v>266170.3</v>
      </c>
      <c r="G42" s="31">
        <v>212699.19</v>
      </c>
      <c r="H42" s="31">
        <v>716127.41</v>
      </c>
      <c r="I42" s="31">
        <v>602617.53</v>
      </c>
      <c r="J42" s="32">
        <v>480795.71</v>
      </c>
    </row>
    <row r="43" spans="1:10" ht="15" customHeight="1">
      <c r="A43" s="27">
        <v>10</v>
      </c>
      <c r="B43" s="28">
        <v>512</v>
      </c>
      <c r="C43" s="29" t="s">
        <v>57</v>
      </c>
      <c r="D43" s="30">
        <v>27000</v>
      </c>
      <c r="E43" s="30">
        <v>27000</v>
      </c>
      <c r="F43" s="31">
        <v>4476</v>
      </c>
      <c r="G43" s="31">
        <v>4476</v>
      </c>
      <c r="H43" s="31">
        <v>17904</v>
      </c>
      <c r="I43" s="31">
        <v>17904</v>
      </c>
      <c r="J43" s="32">
        <v>9096</v>
      </c>
    </row>
    <row r="44" spans="1:10" ht="15" customHeight="1">
      <c r="A44" s="22">
        <v>11</v>
      </c>
      <c r="B44" s="23">
        <v>0</v>
      </c>
      <c r="C44" s="24" t="s">
        <v>90</v>
      </c>
      <c r="D44" s="25">
        <f>D45</f>
        <v>246000</v>
      </c>
      <c r="E44" s="25">
        <f aca="true" t="shared" si="7" ref="E44:J44">E45</f>
        <v>246000</v>
      </c>
      <c r="F44" s="25">
        <f t="shared" si="7"/>
        <v>41527.48</v>
      </c>
      <c r="G44" s="25">
        <f t="shared" si="7"/>
        <v>41527.48</v>
      </c>
      <c r="H44" s="25">
        <f t="shared" si="7"/>
        <v>162177.06</v>
      </c>
      <c r="I44" s="25">
        <f t="shared" si="7"/>
        <v>162177.06</v>
      </c>
      <c r="J44" s="26">
        <f t="shared" si="7"/>
        <v>83822.94</v>
      </c>
    </row>
    <row r="45" spans="1:10" ht="15" customHeight="1">
      <c r="A45" s="27">
        <v>11</v>
      </c>
      <c r="B45" s="28">
        <v>331</v>
      </c>
      <c r="C45" s="29" t="s">
        <v>40</v>
      </c>
      <c r="D45" s="30">
        <v>246000</v>
      </c>
      <c r="E45" s="30">
        <v>246000</v>
      </c>
      <c r="F45" s="31">
        <v>41527.48</v>
      </c>
      <c r="G45" s="31">
        <v>41527.48</v>
      </c>
      <c r="H45" s="31">
        <v>162177.06</v>
      </c>
      <c r="I45" s="31">
        <v>162177.06</v>
      </c>
      <c r="J45" s="32">
        <v>83822.94</v>
      </c>
    </row>
    <row r="46" spans="1:10" ht="15" customHeight="1">
      <c r="A46" s="22">
        <v>12</v>
      </c>
      <c r="B46" s="23">
        <v>0</v>
      </c>
      <c r="C46" s="24" t="s">
        <v>41</v>
      </c>
      <c r="D46" s="25">
        <f>SUM(D47:D52)</f>
        <v>44022690</v>
      </c>
      <c r="E46" s="25">
        <f aca="true" t="shared" si="8" ref="E46:J46">SUM(E47:E52)</f>
        <v>50207624.46</v>
      </c>
      <c r="F46" s="25">
        <f t="shared" si="8"/>
        <v>7464591.43</v>
      </c>
      <c r="G46" s="25">
        <f t="shared" si="8"/>
        <v>8515385.15</v>
      </c>
      <c r="H46" s="25">
        <f t="shared" si="8"/>
        <v>35505228.13</v>
      </c>
      <c r="I46" s="25">
        <f t="shared" si="8"/>
        <v>29442522.25</v>
      </c>
      <c r="J46" s="26">
        <f t="shared" si="8"/>
        <v>14702396.33</v>
      </c>
    </row>
    <row r="47" spans="1:10" ht="15" customHeight="1">
      <c r="A47" s="27">
        <v>12</v>
      </c>
      <c r="B47" s="28">
        <v>361</v>
      </c>
      <c r="C47" s="29" t="s">
        <v>42</v>
      </c>
      <c r="D47" s="30">
        <v>27515310</v>
      </c>
      <c r="E47" s="30">
        <v>32367372.39</v>
      </c>
      <c r="F47" s="31">
        <v>5006469.63</v>
      </c>
      <c r="G47" s="31">
        <v>5430025.37</v>
      </c>
      <c r="H47" s="31">
        <v>22898981.31</v>
      </c>
      <c r="I47" s="31">
        <v>18837002.16</v>
      </c>
      <c r="J47" s="32">
        <v>9468391.08</v>
      </c>
    </row>
    <row r="48" spans="1:10" ht="15" customHeight="1">
      <c r="A48" s="27">
        <v>12</v>
      </c>
      <c r="B48" s="28">
        <v>363</v>
      </c>
      <c r="C48" s="29" t="s">
        <v>43</v>
      </c>
      <c r="D48" s="30">
        <v>86000</v>
      </c>
      <c r="E48" s="30">
        <v>112203.9</v>
      </c>
      <c r="F48" s="31">
        <v>21110.51</v>
      </c>
      <c r="G48" s="31">
        <v>18131.23</v>
      </c>
      <c r="H48" s="31">
        <v>68226.02</v>
      </c>
      <c r="I48" s="31">
        <v>53223.16</v>
      </c>
      <c r="J48" s="32">
        <v>43977.88</v>
      </c>
    </row>
    <row r="49" spans="1:10" ht="15" customHeight="1">
      <c r="A49" s="27">
        <v>12</v>
      </c>
      <c r="B49" s="28">
        <v>365</v>
      </c>
      <c r="C49" s="29" t="s">
        <v>44</v>
      </c>
      <c r="D49" s="30">
        <v>13279580</v>
      </c>
      <c r="E49" s="30">
        <v>13422410.11</v>
      </c>
      <c r="F49" s="31">
        <v>1630596.2</v>
      </c>
      <c r="G49" s="31">
        <v>2477593.87</v>
      </c>
      <c r="H49" s="31">
        <v>9281193.8</v>
      </c>
      <c r="I49" s="31">
        <v>8127300.49</v>
      </c>
      <c r="J49" s="32">
        <v>4141216.31</v>
      </c>
    </row>
    <row r="50" spans="1:10" ht="15" customHeight="1">
      <c r="A50" s="27">
        <v>12</v>
      </c>
      <c r="B50" s="28">
        <v>366</v>
      </c>
      <c r="C50" s="29" t="s">
        <v>45</v>
      </c>
      <c r="D50" s="30">
        <v>135000</v>
      </c>
      <c r="E50" s="30">
        <v>218443.6</v>
      </c>
      <c r="F50" s="31">
        <v>3383.47</v>
      </c>
      <c r="G50" s="31">
        <v>3973.46</v>
      </c>
      <c r="H50" s="31">
        <v>115885.85</v>
      </c>
      <c r="I50" s="31">
        <v>111879.53</v>
      </c>
      <c r="J50" s="32">
        <v>102557.75</v>
      </c>
    </row>
    <row r="51" spans="1:10" ht="15" customHeight="1">
      <c r="A51" s="27">
        <v>12</v>
      </c>
      <c r="B51" s="28">
        <v>367</v>
      </c>
      <c r="C51" s="29" t="s">
        <v>46</v>
      </c>
      <c r="D51" s="30">
        <v>1056800</v>
      </c>
      <c r="E51" s="30">
        <v>1082495.46</v>
      </c>
      <c r="F51" s="31">
        <v>92839.83</v>
      </c>
      <c r="G51" s="31">
        <v>166735.96</v>
      </c>
      <c r="H51" s="31">
        <v>877990.17</v>
      </c>
      <c r="I51" s="31">
        <v>608175.74</v>
      </c>
      <c r="J51" s="32">
        <v>204505.29</v>
      </c>
    </row>
    <row r="52" spans="1:10" ht="15" customHeight="1">
      <c r="A52" s="27">
        <v>12</v>
      </c>
      <c r="B52" s="28">
        <v>306</v>
      </c>
      <c r="C52" s="29" t="s">
        <v>39</v>
      </c>
      <c r="D52" s="30">
        <v>1950000</v>
      </c>
      <c r="E52" s="30">
        <v>3004699</v>
      </c>
      <c r="F52" s="31">
        <v>710191.79</v>
      </c>
      <c r="G52" s="31">
        <v>418925.26</v>
      </c>
      <c r="H52" s="31">
        <v>2262950.98</v>
      </c>
      <c r="I52" s="31">
        <v>1704941.17</v>
      </c>
      <c r="J52" s="32">
        <v>741748.02</v>
      </c>
    </row>
    <row r="53" spans="1:10" ht="15" customHeight="1">
      <c r="A53" s="22">
        <v>13</v>
      </c>
      <c r="B53" s="23">
        <v>0</v>
      </c>
      <c r="C53" s="24" t="s">
        <v>47</v>
      </c>
      <c r="D53" s="25">
        <f aca="true" t="shared" si="9" ref="D53:J53">SUM(D54:D54)</f>
        <v>2948340</v>
      </c>
      <c r="E53" s="25">
        <f t="shared" si="9"/>
        <v>4141554.73</v>
      </c>
      <c r="F53" s="25">
        <f t="shared" si="9"/>
        <v>767056.02</v>
      </c>
      <c r="G53" s="25">
        <f t="shared" si="9"/>
        <v>828067.51</v>
      </c>
      <c r="H53" s="25">
        <f t="shared" si="9"/>
        <v>3045661.84</v>
      </c>
      <c r="I53" s="25">
        <f t="shared" si="9"/>
        <v>2828340.24</v>
      </c>
      <c r="J53" s="26">
        <f t="shared" si="9"/>
        <v>1095892.89</v>
      </c>
    </row>
    <row r="54" spans="1:10" ht="15" customHeight="1">
      <c r="A54" s="27">
        <v>13</v>
      </c>
      <c r="B54" s="28">
        <v>392</v>
      </c>
      <c r="C54" s="29" t="s">
        <v>48</v>
      </c>
      <c r="D54" s="30">
        <v>2948340</v>
      </c>
      <c r="E54" s="30">
        <v>4141554.73</v>
      </c>
      <c r="F54" s="31">
        <v>767056.02</v>
      </c>
      <c r="G54" s="31">
        <v>828067.51</v>
      </c>
      <c r="H54" s="31">
        <v>3045661.84</v>
      </c>
      <c r="I54" s="31">
        <v>2828340.24</v>
      </c>
      <c r="J54" s="32">
        <v>1095892.89</v>
      </c>
    </row>
    <row r="55" spans="1:10" ht="15" customHeight="1">
      <c r="A55" s="22">
        <v>14</v>
      </c>
      <c r="B55" s="23">
        <v>0</v>
      </c>
      <c r="C55" s="24" t="s">
        <v>49</v>
      </c>
      <c r="D55" s="25">
        <f aca="true" t="shared" si="10" ref="D55:J55">SUM(D56:D56)</f>
        <v>102000</v>
      </c>
      <c r="E55" s="25">
        <f t="shared" si="10"/>
        <v>357550.96</v>
      </c>
      <c r="F55" s="25">
        <f t="shared" si="10"/>
        <v>10288.26</v>
      </c>
      <c r="G55" s="25">
        <f t="shared" si="10"/>
        <v>9945.59</v>
      </c>
      <c r="H55" s="25">
        <f t="shared" si="10"/>
        <v>69209.64</v>
      </c>
      <c r="I55" s="25">
        <f t="shared" si="10"/>
        <v>31395.46</v>
      </c>
      <c r="J55" s="26">
        <f t="shared" si="10"/>
        <v>288341.32</v>
      </c>
    </row>
    <row r="56" spans="1:10" ht="15" customHeight="1">
      <c r="A56" s="27">
        <v>14</v>
      </c>
      <c r="B56" s="28">
        <v>422</v>
      </c>
      <c r="C56" s="29" t="s">
        <v>50</v>
      </c>
      <c r="D56" s="30">
        <v>102000</v>
      </c>
      <c r="E56" s="30">
        <v>357550.96</v>
      </c>
      <c r="F56" s="31">
        <v>10288.26</v>
      </c>
      <c r="G56" s="31">
        <v>9945.59</v>
      </c>
      <c r="H56" s="31">
        <v>69209.64</v>
      </c>
      <c r="I56" s="31">
        <v>31395.46</v>
      </c>
      <c r="J56" s="32">
        <v>288341.32</v>
      </c>
    </row>
    <row r="57" spans="1:10" ht="15" customHeight="1">
      <c r="A57" s="22">
        <v>15</v>
      </c>
      <c r="B57" s="23">
        <v>0</v>
      </c>
      <c r="C57" s="24" t="s">
        <v>51</v>
      </c>
      <c r="D57" s="25">
        <f aca="true" t="shared" si="11" ref="D57:J57">SUM(D58:D59)</f>
        <v>26216860</v>
      </c>
      <c r="E57" s="25">
        <f t="shared" si="11"/>
        <v>31377557.34</v>
      </c>
      <c r="F57" s="25">
        <f t="shared" si="11"/>
        <v>3053216.2</v>
      </c>
      <c r="G57" s="25">
        <f t="shared" si="11"/>
        <v>4166741.56</v>
      </c>
      <c r="H57" s="25">
        <f t="shared" si="11"/>
        <v>19860296.18</v>
      </c>
      <c r="I57" s="25">
        <f t="shared" si="11"/>
        <v>16339147.07</v>
      </c>
      <c r="J57" s="26">
        <f t="shared" si="11"/>
        <v>11517261.16</v>
      </c>
    </row>
    <row r="58" spans="1:10" ht="15" customHeight="1">
      <c r="A58" s="27">
        <v>15</v>
      </c>
      <c r="B58" s="28">
        <v>451</v>
      </c>
      <c r="C58" s="29" t="s">
        <v>52</v>
      </c>
      <c r="D58" s="30">
        <v>10742720</v>
      </c>
      <c r="E58" s="30">
        <v>14901456.24</v>
      </c>
      <c r="F58" s="31">
        <v>1196839.86</v>
      </c>
      <c r="G58" s="31">
        <v>1855602.23</v>
      </c>
      <c r="H58" s="31">
        <v>10289749.39</v>
      </c>
      <c r="I58" s="31">
        <v>7205303.04</v>
      </c>
      <c r="J58" s="32">
        <v>4611706.85</v>
      </c>
    </row>
    <row r="59" spans="1:10" ht="15" customHeight="1">
      <c r="A59" s="27">
        <v>15</v>
      </c>
      <c r="B59" s="28">
        <v>452</v>
      </c>
      <c r="C59" s="29" t="s">
        <v>53</v>
      </c>
      <c r="D59" s="30">
        <v>15474140</v>
      </c>
      <c r="E59" s="30">
        <v>16476101.1</v>
      </c>
      <c r="F59" s="31">
        <v>1856376.34</v>
      </c>
      <c r="G59" s="31">
        <v>2311139.33</v>
      </c>
      <c r="H59" s="31">
        <v>9570546.79</v>
      </c>
      <c r="I59" s="31">
        <v>9133844.03</v>
      </c>
      <c r="J59" s="32">
        <v>6905554.31</v>
      </c>
    </row>
    <row r="60" spans="1:10" ht="15" customHeight="1">
      <c r="A60" s="22">
        <v>16</v>
      </c>
      <c r="B60" s="23">
        <v>0</v>
      </c>
      <c r="C60" s="24" t="s">
        <v>54</v>
      </c>
      <c r="D60" s="25">
        <f aca="true" t="shared" si="12" ref="D60:J60">SUM(D61)</f>
        <v>12206200</v>
      </c>
      <c r="E60" s="25">
        <f t="shared" si="12"/>
        <v>13768710.38</v>
      </c>
      <c r="F60" s="25">
        <f t="shared" si="12"/>
        <v>387781.58</v>
      </c>
      <c r="G60" s="25">
        <f t="shared" si="12"/>
        <v>425549.22</v>
      </c>
      <c r="H60" s="25">
        <f t="shared" si="12"/>
        <v>2468180.07</v>
      </c>
      <c r="I60" s="25">
        <f t="shared" si="12"/>
        <v>1194807.19</v>
      </c>
      <c r="J60" s="26">
        <f t="shared" si="12"/>
        <v>11300530.31</v>
      </c>
    </row>
    <row r="61" spans="1:10" ht="15" customHeight="1">
      <c r="A61" s="27">
        <v>16</v>
      </c>
      <c r="B61" s="28">
        <v>482</v>
      </c>
      <c r="C61" s="29" t="s">
        <v>55</v>
      </c>
      <c r="D61" s="30">
        <v>12206200</v>
      </c>
      <c r="E61" s="30">
        <v>13768710.38</v>
      </c>
      <c r="F61" s="31">
        <v>387781.58</v>
      </c>
      <c r="G61" s="31">
        <v>425549.22</v>
      </c>
      <c r="H61" s="31">
        <v>2468180.07</v>
      </c>
      <c r="I61" s="31">
        <v>1194807.19</v>
      </c>
      <c r="J61" s="32">
        <v>11300530.31</v>
      </c>
    </row>
    <row r="62" spans="1:10" ht="15" customHeight="1">
      <c r="A62" s="22">
        <v>17</v>
      </c>
      <c r="B62" s="23">
        <v>0</v>
      </c>
      <c r="C62" s="24" t="s">
        <v>56</v>
      </c>
      <c r="D62" s="25">
        <f>SUM(D63:D65)</f>
        <v>35054100</v>
      </c>
      <c r="E62" s="25">
        <f aca="true" t="shared" si="13" ref="E62:J62">SUM(E63:E65)</f>
        <v>35641149.2</v>
      </c>
      <c r="F62" s="25">
        <f t="shared" si="13"/>
        <v>3136582.01</v>
      </c>
      <c r="G62" s="25">
        <f t="shared" si="13"/>
        <v>3983098.3299999996</v>
      </c>
      <c r="H62" s="25">
        <f t="shared" si="13"/>
        <v>20557033.580000002</v>
      </c>
      <c r="I62" s="25">
        <f t="shared" si="13"/>
        <v>15025756.309999999</v>
      </c>
      <c r="J62" s="26">
        <f t="shared" si="13"/>
        <v>15084115.620000001</v>
      </c>
    </row>
    <row r="63" spans="1:10" ht="15" customHeight="1">
      <c r="A63" s="27">
        <v>17</v>
      </c>
      <c r="B63" s="28">
        <v>512</v>
      </c>
      <c r="C63" s="29" t="s">
        <v>57</v>
      </c>
      <c r="D63" s="30">
        <v>28214100</v>
      </c>
      <c r="E63" s="30">
        <v>28801149.2</v>
      </c>
      <c r="F63" s="31">
        <v>2253016.32</v>
      </c>
      <c r="G63" s="31">
        <v>2894436.13</v>
      </c>
      <c r="H63" s="31">
        <v>15795693.97</v>
      </c>
      <c r="I63" s="31">
        <v>10778668.47</v>
      </c>
      <c r="J63" s="32">
        <v>13005455.23</v>
      </c>
    </row>
    <row r="64" spans="1:10" ht="15" customHeight="1">
      <c r="A64" s="27">
        <v>17</v>
      </c>
      <c r="B64" s="28">
        <v>122</v>
      </c>
      <c r="C64" s="29" t="s">
        <v>20</v>
      </c>
      <c r="D64" s="30">
        <v>4017000</v>
      </c>
      <c r="E64" s="30">
        <v>4017000</v>
      </c>
      <c r="F64" s="31">
        <v>467914.34</v>
      </c>
      <c r="G64" s="31">
        <v>647740.51</v>
      </c>
      <c r="H64" s="31">
        <v>2869034.95</v>
      </c>
      <c r="I64" s="31">
        <v>2471413.3</v>
      </c>
      <c r="J64" s="32">
        <v>1147965.05</v>
      </c>
    </row>
    <row r="65" spans="1:10" ht="15" customHeight="1">
      <c r="A65" s="27">
        <v>17</v>
      </c>
      <c r="B65" s="28">
        <v>123</v>
      </c>
      <c r="C65" s="29" t="s">
        <v>21</v>
      </c>
      <c r="D65" s="30">
        <v>2823000</v>
      </c>
      <c r="E65" s="30">
        <v>2823000</v>
      </c>
      <c r="F65" s="31">
        <v>415651.35</v>
      </c>
      <c r="G65" s="31">
        <v>440921.69</v>
      </c>
      <c r="H65" s="31">
        <v>1892304.66</v>
      </c>
      <c r="I65" s="31">
        <v>1775674.54</v>
      </c>
      <c r="J65" s="32">
        <v>930695.34</v>
      </c>
    </row>
    <row r="66" spans="1:10" ht="15" customHeight="1">
      <c r="A66" s="22">
        <v>20</v>
      </c>
      <c r="B66" s="23">
        <v>0</v>
      </c>
      <c r="C66" s="24" t="s">
        <v>58</v>
      </c>
      <c r="D66" s="25">
        <f aca="true" t="shared" si="14" ref="D66:J66">SUM(D67:D69)</f>
        <v>2676860</v>
      </c>
      <c r="E66" s="25">
        <f t="shared" si="14"/>
        <v>3307683.81</v>
      </c>
      <c r="F66" s="25">
        <f t="shared" si="14"/>
        <v>693808.02</v>
      </c>
      <c r="G66" s="25">
        <f t="shared" si="14"/>
        <v>655032.09</v>
      </c>
      <c r="H66" s="25">
        <f t="shared" si="14"/>
        <v>2865767</v>
      </c>
      <c r="I66" s="25">
        <f t="shared" si="14"/>
        <v>2535468.1399999997</v>
      </c>
      <c r="J66" s="26">
        <f t="shared" si="14"/>
        <v>441916.81000000006</v>
      </c>
    </row>
    <row r="67" spans="1:10" ht="15" customHeight="1">
      <c r="A67" s="27">
        <v>20</v>
      </c>
      <c r="B67" s="28">
        <v>601</v>
      </c>
      <c r="C67" s="29" t="s">
        <v>59</v>
      </c>
      <c r="D67" s="30">
        <v>160000</v>
      </c>
      <c r="E67" s="30">
        <v>144000</v>
      </c>
      <c r="F67" s="31">
        <v>2000</v>
      </c>
      <c r="G67" s="31">
        <v>42000</v>
      </c>
      <c r="H67" s="31">
        <v>107000</v>
      </c>
      <c r="I67" s="31">
        <v>107000</v>
      </c>
      <c r="J67" s="32">
        <v>37000</v>
      </c>
    </row>
    <row r="68" spans="1:10" ht="15" customHeight="1">
      <c r="A68" s="27">
        <v>20</v>
      </c>
      <c r="B68" s="28">
        <v>605</v>
      </c>
      <c r="C68" s="29" t="s">
        <v>60</v>
      </c>
      <c r="D68" s="30">
        <v>998760</v>
      </c>
      <c r="E68" s="30">
        <v>1023712.77</v>
      </c>
      <c r="F68" s="31">
        <v>152086.36</v>
      </c>
      <c r="G68" s="31">
        <v>169302.23</v>
      </c>
      <c r="H68" s="31">
        <v>645222.68</v>
      </c>
      <c r="I68" s="31">
        <v>589060.97</v>
      </c>
      <c r="J68" s="32">
        <v>378490.09</v>
      </c>
    </row>
    <row r="69" spans="1:10" ht="15" customHeight="1">
      <c r="A69" s="27">
        <v>20</v>
      </c>
      <c r="B69" s="28">
        <v>606</v>
      </c>
      <c r="C69" s="29" t="s">
        <v>91</v>
      </c>
      <c r="D69" s="30">
        <v>1518100</v>
      </c>
      <c r="E69" s="30">
        <v>2139971.04</v>
      </c>
      <c r="F69" s="31">
        <v>539721.66</v>
      </c>
      <c r="G69" s="31">
        <v>443729.86</v>
      </c>
      <c r="H69" s="31">
        <v>2113544.32</v>
      </c>
      <c r="I69" s="31">
        <v>1839407.17</v>
      </c>
      <c r="J69" s="32">
        <v>26426.72</v>
      </c>
    </row>
    <row r="70" spans="1:10" ht="15" customHeight="1">
      <c r="A70" s="22">
        <v>22</v>
      </c>
      <c r="B70" s="23">
        <v>0</v>
      </c>
      <c r="C70" s="24" t="s">
        <v>92</v>
      </c>
      <c r="D70" s="25">
        <f>D71</f>
        <v>1700000</v>
      </c>
      <c r="E70" s="25">
        <f aca="true" t="shared" si="15" ref="E70:J70">E71</f>
        <v>1700000</v>
      </c>
      <c r="F70" s="25">
        <f t="shared" si="15"/>
        <v>0</v>
      </c>
      <c r="G70" s="25">
        <f t="shared" si="15"/>
        <v>260000</v>
      </c>
      <c r="H70" s="25">
        <f t="shared" si="15"/>
        <v>1700000</v>
      </c>
      <c r="I70" s="25">
        <f t="shared" si="15"/>
        <v>1224000</v>
      </c>
      <c r="J70" s="26">
        <f t="shared" si="15"/>
        <v>0</v>
      </c>
    </row>
    <row r="71" spans="1:10" ht="15" customHeight="1">
      <c r="A71" s="27">
        <v>22</v>
      </c>
      <c r="B71" s="28">
        <v>661</v>
      </c>
      <c r="C71" s="29" t="s">
        <v>93</v>
      </c>
      <c r="D71" s="30">
        <v>1700000</v>
      </c>
      <c r="E71" s="30">
        <v>1700000</v>
      </c>
      <c r="F71" s="31">
        <v>0</v>
      </c>
      <c r="G71" s="31">
        <v>260000</v>
      </c>
      <c r="H71" s="31">
        <v>1700000</v>
      </c>
      <c r="I71" s="31">
        <v>1224000</v>
      </c>
      <c r="J71" s="32">
        <v>0</v>
      </c>
    </row>
    <row r="72" spans="1:10" ht="15" customHeight="1">
      <c r="A72" s="22">
        <v>23</v>
      </c>
      <c r="B72" s="23">
        <v>0</v>
      </c>
      <c r="C72" s="24" t="s">
        <v>61</v>
      </c>
      <c r="D72" s="25">
        <f aca="true" t="shared" si="16" ref="D72:J72">SUM(D73:D75)</f>
        <v>6542800</v>
      </c>
      <c r="E72" s="25">
        <f t="shared" si="16"/>
        <v>7317035.17</v>
      </c>
      <c r="F72" s="25">
        <f t="shared" si="16"/>
        <v>942380.15</v>
      </c>
      <c r="G72" s="25">
        <f t="shared" si="16"/>
        <v>1148507.16</v>
      </c>
      <c r="H72" s="25">
        <f t="shared" si="16"/>
        <v>5126813.87</v>
      </c>
      <c r="I72" s="25">
        <f t="shared" si="16"/>
        <v>3355288.6500000004</v>
      </c>
      <c r="J72" s="26">
        <f t="shared" si="16"/>
        <v>2190221.3</v>
      </c>
    </row>
    <row r="73" spans="1:10" ht="15" customHeight="1">
      <c r="A73" s="27">
        <v>23</v>
      </c>
      <c r="B73" s="28">
        <v>691</v>
      </c>
      <c r="C73" s="29" t="s">
        <v>62</v>
      </c>
      <c r="D73" s="30">
        <v>1461120</v>
      </c>
      <c r="E73" s="30">
        <v>1522172.04</v>
      </c>
      <c r="F73" s="31">
        <v>191838.77</v>
      </c>
      <c r="G73" s="31">
        <v>231307.58</v>
      </c>
      <c r="H73" s="31">
        <v>962466.08</v>
      </c>
      <c r="I73" s="31">
        <v>882373.66</v>
      </c>
      <c r="J73" s="32">
        <v>559705.96</v>
      </c>
    </row>
    <row r="74" spans="1:10" ht="15" customHeight="1">
      <c r="A74" s="27">
        <v>23</v>
      </c>
      <c r="B74" s="28">
        <v>695</v>
      </c>
      <c r="C74" s="29" t="s">
        <v>63</v>
      </c>
      <c r="D74" s="30">
        <v>5076680</v>
      </c>
      <c r="E74" s="30">
        <v>5789863.13</v>
      </c>
      <c r="F74" s="31">
        <v>750541.38</v>
      </c>
      <c r="G74" s="31">
        <v>917199.58</v>
      </c>
      <c r="H74" s="31">
        <v>4164347.79</v>
      </c>
      <c r="I74" s="31">
        <v>2472914.99</v>
      </c>
      <c r="J74" s="32">
        <v>1625515.34</v>
      </c>
    </row>
    <row r="75" spans="1:10" ht="15" customHeight="1">
      <c r="A75" s="27">
        <v>23</v>
      </c>
      <c r="B75" s="28">
        <v>452</v>
      </c>
      <c r="C75" s="29" t="s">
        <v>53</v>
      </c>
      <c r="D75" s="30">
        <v>5000</v>
      </c>
      <c r="E75" s="30">
        <v>5000</v>
      </c>
      <c r="F75" s="31">
        <v>0</v>
      </c>
      <c r="G75" s="31">
        <v>0</v>
      </c>
      <c r="H75" s="31">
        <v>0</v>
      </c>
      <c r="I75" s="31">
        <v>0</v>
      </c>
      <c r="J75" s="32">
        <v>5000</v>
      </c>
    </row>
    <row r="76" spans="1:10" ht="15" customHeight="1">
      <c r="A76" s="22">
        <v>26</v>
      </c>
      <c r="B76" s="23">
        <v>0</v>
      </c>
      <c r="C76" s="24" t="s">
        <v>64</v>
      </c>
      <c r="D76" s="25">
        <f aca="true" t="shared" si="17" ref="D76:J76">SUM(D77)</f>
        <v>0</v>
      </c>
      <c r="E76" s="25">
        <f t="shared" si="17"/>
        <v>8857271.71</v>
      </c>
      <c r="F76" s="25">
        <f t="shared" si="17"/>
        <v>1081972.52</v>
      </c>
      <c r="G76" s="25">
        <f t="shared" si="17"/>
        <v>1406140.21</v>
      </c>
      <c r="H76" s="25">
        <f t="shared" si="17"/>
        <v>6768902.17</v>
      </c>
      <c r="I76" s="25">
        <f t="shared" si="17"/>
        <v>5629575.25</v>
      </c>
      <c r="J76" s="26">
        <f t="shared" si="17"/>
        <v>2088369.54</v>
      </c>
    </row>
    <row r="77" spans="1:10" ht="15" customHeight="1">
      <c r="A77" s="27">
        <v>26</v>
      </c>
      <c r="B77" s="28">
        <v>782</v>
      </c>
      <c r="C77" s="29" t="s">
        <v>65</v>
      </c>
      <c r="D77" s="30">
        <v>0</v>
      </c>
      <c r="E77" s="30">
        <v>8857271.71</v>
      </c>
      <c r="F77" s="31">
        <v>1081972.52</v>
      </c>
      <c r="G77" s="31">
        <v>1406140.21</v>
      </c>
      <c r="H77" s="31">
        <v>6768902.17</v>
      </c>
      <c r="I77" s="31">
        <v>5629575.25</v>
      </c>
      <c r="J77" s="32">
        <v>2088369.54</v>
      </c>
    </row>
    <row r="78" spans="1:10" ht="15" customHeight="1">
      <c r="A78" s="22">
        <v>27</v>
      </c>
      <c r="B78" s="23">
        <v>0</v>
      </c>
      <c r="C78" s="24" t="s">
        <v>66</v>
      </c>
      <c r="D78" s="25">
        <f aca="true" t="shared" si="18" ref="D78:J78">SUM(D79:D80)</f>
        <v>2717690</v>
      </c>
      <c r="E78" s="25">
        <f t="shared" si="18"/>
        <v>3972658.47</v>
      </c>
      <c r="F78" s="25">
        <f t="shared" si="18"/>
        <v>522916.12</v>
      </c>
      <c r="G78" s="25">
        <f t="shared" si="18"/>
        <v>901573.21</v>
      </c>
      <c r="H78" s="25">
        <f t="shared" si="18"/>
        <v>2564926.01</v>
      </c>
      <c r="I78" s="25">
        <f t="shared" si="18"/>
        <v>2306052.09</v>
      </c>
      <c r="J78" s="26">
        <f t="shared" si="18"/>
        <v>1407732.46</v>
      </c>
    </row>
    <row r="79" spans="1:10" ht="15" customHeight="1">
      <c r="A79" s="27">
        <v>27</v>
      </c>
      <c r="B79" s="28">
        <v>812</v>
      </c>
      <c r="C79" s="29" t="s">
        <v>67</v>
      </c>
      <c r="D79" s="30">
        <v>2667690</v>
      </c>
      <c r="E79" s="30">
        <v>3934658.47</v>
      </c>
      <c r="F79" s="31">
        <v>519376.12</v>
      </c>
      <c r="G79" s="31">
        <v>897633.21</v>
      </c>
      <c r="H79" s="31">
        <v>2558486.01</v>
      </c>
      <c r="I79" s="31">
        <v>2302112.09</v>
      </c>
      <c r="J79" s="32">
        <v>1376172.46</v>
      </c>
    </row>
    <row r="80" spans="1:10" ht="15" customHeight="1">
      <c r="A80" s="27">
        <v>27</v>
      </c>
      <c r="B80" s="28">
        <v>813</v>
      </c>
      <c r="C80" s="29" t="s">
        <v>68</v>
      </c>
      <c r="D80" s="30">
        <v>50000</v>
      </c>
      <c r="E80" s="30">
        <v>38000</v>
      </c>
      <c r="F80" s="31">
        <v>3540</v>
      </c>
      <c r="G80" s="31">
        <v>3940</v>
      </c>
      <c r="H80" s="31">
        <v>6440</v>
      </c>
      <c r="I80" s="31">
        <v>3940</v>
      </c>
      <c r="J80" s="32">
        <v>31560</v>
      </c>
    </row>
    <row r="81" spans="1:10" ht="15" customHeight="1">
      <c r="A81" s="22">
        <v>28</v>
      </c>
      <c r="B81" s="23">
        <v>0</v>
      </c>
      <c r="C81" s="24" t="s">
        <v>69</v>
      </c>
      <c r="D81" s="25">
        <f aca="true" t="shared" si="19" ref="D81:J81">SUM(D82:D83)</f>
        <v>4685000</v>
      </c>
      <c r="E81" s="25">
        <f t="shared" si="19"/>
        <v>5285000</v>
      </c>
      <c r="F81" s="25">
        <f t="shared" si="19"/>
        <v>506792.62</v>
      </c>
      <c r="G81" s="25">
        <f t="shared" si="19"/>
        <v>471532.52</v>
      </c>
      <c r="H81" s="25">
        <f t="shared" si="19"/>
        <v>2038531.01</v>
      </c>
      <c r="I81" s="25">
        <f t="shared" si="19"/>
        <v>1929098.91</v>
      </c>
      <c r="J81" s="26">
        <f t="shared" si="19"/>
        <v>3246468.99</v>
      </c>
    </row>
    <row r="82" spans="1:10" ht="15" customHeight="1">
      <c r="A82" s="27">
        <v>28</v>
      </c>
      <c r="B82" s="28">
        <v>843</v>
      </c>
      <c r="C82" s="29" t="s">
        <v>70</v>
      </c>
      <c r="D82" s="30">
        <v>4680000</v>
      </c>
      <c r="E82" s="30">
        <v>5280000</v>
      </c>
      <c r="F82" s="31">
        <v>506792.62</v>
      </c>
      <c r="G82" s="31">
        <v>471532.52</v>
      </c>
      <c r="H82" s="31">
        <v>2038531.01</v>
      </c>
      <c r="I82" s="31">
        <v>1929098.91</v>
      </c>
      <c r="J82" s="32">
        <v>3241468.99</v>
      </c>
    </row>
    <row r="83" spans="1:10" ht="15" customHeight="1">
      <c r="A83" s="27">
        <v>28</v>
      </c>
      <c r="B83" s="28">
        <v>846</v>
      </c>
      <c r="C83" s="29" t="s">
        <v>71</v>
      </c>
      <c r="D83" s="30">
        <v>5000</v>
      </c>
      <c r="E83" s="30">
        <v>5000</v>
      </c>
      <c r="F83" s="31">
        <v>0</v>
      </c>
      <c r="G83" s="31">
        <v>0</v>
      </c>
      <c r="H83" s="31">
        <v>0</v>
      </c>
      <c r="I83" s="31">
        <v>0</v>
      </c>
      <c r="J83" s="32">
        <v>5000</v>
      </c>
    </row>
    <row r="84" spans="1:10" ht="15" customHeight="1" thickBot="1">
      <c r="A84" s="33"/>
      <c r="B84" s="34"/>
      <c r="C84" s="35" t="s">
        <v>72</v>
      </c>
      <c r="D84" s="36">
        <f aca="true" t="shared" si="20" ref="D84:J84">D9+D13+D16+D27+D30+D35+D37+D44+D46+D53+D55+D57+D60+D62+D66+D70+D72+D76+D78+D81</f>
        <v>223354000</v>
      </c>
      <c r="E84" s="36">
        <f t="shared" si="20"/>
        <v>256625400.97</v>
      </c>
      <c r="F84" s="36">
        <f t="shared" si="20"/>
        <v>28336825.369999997</v>
      </c>
      <c r="G84" s="36">
        <f t="shared" si="20"/>
        <v>37373428.93</v>
      </c>
      <c r="H84" s="36">
        <f t="shared" si="20"/>
        <v>166910896.2</v>
      </c>
      <c r="I84" s="36">
        <f t="shared" si="20"/>
        <v>133241108.76</v>
      </c>
      <c r="J84" s="37">
        <f t="shared" si="20"/>
        <v>89714504.77</v>
      </c>
    </row>
    <row r="85" ht="13.5" thickTop="1"/>
    <row r="86" spans="1:10" ht="12.75">
      <c r="A86" s="4" t="s">
        <v>87</v>
      </c>
      <c r="B86" s="4"/>
      <c r="C86" s="4"/>
      <c r="D86" s="4" t="s">
        <v>78</v>
      </c>
      <c r="E86" s="4"/>
      <c r="F86" s="4" t="s">
        <v>82</v>
      </c>
      <c r="G86" s="4"/>
      <c r="H86" s="4"/>
      <c r="I86" s="4" t="s">
        <v>80</v>
      </c>
      <c r="J86" s="4"/>
    </row>
    <row r="87" spans="1:10" ht="12.75">
      <c r="A87" s="4" t="s">
        <v>77</v>
      </c>
      <c r="B87" s="4"/>
      <c r="C87" s="4"/>
      <c r="D87" s="4" t="s">
        <v>79</v>
      </c>
      <c r="E87" s="4"/>
      <c r="F87" s="4" t="s">
        <v>83</v>
      </c>
      <c r="G87" s="4"/>
      <c r="H87" s="4"/>
      <c r="I87" s="4" t="s">
        <v>81</v>
      </c>
      <c r="J87" s="4"/>
    </row>
    <row r="88" spans="6:8" ht="12.75">
      <c r="F88" s="4" t="s">
        <v>84</v>
      </c>
      <c r="G88" s="4"/>
      <c r="H88" s="4"/>
    </row>
    <row r="91" spans="4:10" ht="12.75">
      <c r="D91" s="2"/>
      <c r="E91" s="2"/>
      <c r="F91" s="2"/>
      <c r="G91" s="2"/>
      <c r="H91" s="2"/>
      <c r="I91" s="2"/>
      <c r="J91" s="2"/>
    </row>
    <row r="93" spans="4:10" ht="12.75">
      <c r="D93" s="3"/>
      <c r="E93" s="3"/>
      <c r="F93" s="3"/>
      <c r="G93" s="3"/>
      <c r="H93" s="3"/>
      <c r="I93" s="3"/>
      <c r="J93" s="3"/>
    </row>
  </sheetData>
  <sheetProtection/>
  <mergeCells count="18">
    <mergeCell ref="A6:J6"/>
    <mergeCell ref="A86:C86"/>
    <mergeCell ref="A87:C87"/>
    <mergeCell ref="D86:E86"/>
    <mergeCell ref="D87:E87"/>
    <mergeCell ref="A1:J1"/>
    <mergeCell ref="A2:J2"/>
    <mergeCell ref="A3:J3"/>
    <mergeCell ref="H7:J7"/>
    <mergeCell ref="A7:A8"/>
    <mergeCell ref="B7:B8"/>
    <mergeCell ref="F88:H88"/>
    <mergeCell ref="I86:J86"/>
    <mergeCell ref="I87:J87"/>
    <mergeCell ref="D7:E7"/>
    <mergeCell ref="F7:G7"/>
    <mergeCell ref="F86:H86"/>
    <mergeCell ref="F87:H87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2013-11-18T13:05:47Z</cp:lastPrinted>
  <dcterms:created xsi:type="dcterms:W3CDTF">2011-01-25T11:25:48Z</dcterms:created>
  <dcterms:modified xsi:type="dcterms:W3CDTF">2013-12-03T11:36:58Z</dcterms:modified>
  <cp:category/>
  <cp:version/>
  <cp:contentType/>
  <cp:contentStatus/>
</cp:coreProperties>
</file>