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8" sheetId="1" r:id="rId1"/>
  </sheets>
  <definedNames>
    <definedName name="_xlnm.Print_Area" localSheetId="0">'6º Bim. 2008'!$A$1:$H$54</definedName>
  </definedNames>
  <calcPr fullCalcOnLoad="1"/>
</workbook>
</file>

<file path=xl/sharedStrings.xml><?xml version="1.0" encoding="utf-8"?>
<sst xmlns="http://schemas.openxmlformats.org/spreadsheetml/2006/main" count="75" uniqueCount="66">
  <si>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</si>
  <si>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</si>
  <si>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</si>
  <si>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</si>
  <si>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</si>
  <si>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</si>
  <si>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</si>
  <si>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</si>
  <si>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</si>
  <si>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</si>
  <si>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</si>
  <si>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</si>
  <si>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</si>
  <si>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</si>
  <si>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</si>
  <si>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</si>
  <si>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</si>
  <si>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</si>
  <si>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</si>
  <si>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</si>
  <si>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</si>
  <si>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</si>
  <si>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</si>
  <si>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</si>
  <si>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</si>
  <si>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</si>
  <si>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</si>
  <si>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</si>
  <si>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</si>
  <si>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</si>
  <si>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</si>
  <si>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</si>
  <si>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</si>
  <si>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</si>
  <si>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</si>
  <si>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</si>
  <si>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</si>
  <si>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</si>
  <si>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</si>
  <si>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Resp. pelo Controle Interno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</si>
  <si>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</si>
  <si>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</si>
  <si>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</si>
  <si>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</si>
  <si>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</si>
  <si>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</si>
  <si>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</si>
  <si>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</si>
  <si>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</si>
  <si>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</si>
  <si>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</si>
  <si>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</si>
  <si>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</si>
  <si>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>II - RESERVA DE CONTINGÊNCIA</t>
  </si>
  <si>
    <t>III - DESPESAS FISCAIS LÍQUIDAS</t>
  </si>
  <si>
    <t xml:space="preserve">    Receitas de alienações de ativos</t>
  </si>
  <si>
    <t>IV -  RESULTADO PRIMÁRIO (I - III+II)</t>
  </si>
  <si>
    <t>Roberto Rolli</t>
  </si>
  <si>
    <t>Rita de Cássia G. e Martins</t>
  </si>
  <si>
    <t>José Bruno Cerri</t>
  </si>
  <si>
    <t>MUNICÍPIO DE ATIBAIA</t>
  </si>
  <si>
    <t>III. Dívida Consolidada Líquida (I-II)</t>
  </si>
  <si>
    <t>José Roberto Trícoli</t>
  </si>
  <si>
    <t>Diretora de Finanças</t>
  </si>
  <si>
    <t>6º BIMESTRE DE 2008</t>
  </si>
  <si>
    <t>IV - SALDOS DE EXERCÍCIOS ANTERIORES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</si>
</sst>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9"/>
      <color indexed="9"/>
      <name val="Arial"/>
      <family val="2"/>
    </font>
    <font>
      <sz val="12"/>
      <color rgb="FF005F89"/>
      <name val="Arial"/>
      <family val="2"/>
    </font>
    <font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16"/>
      <color rgb="FF005F89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3" fillId="0" borderId="0" xfId="49" applyFont="1" applyAlignment="1" applyProtection="1">
      <alignment vertical="center"/>
      <protection hidden="1"/>
    </xf>
    <xf numFmtId="0" fontId="34" fillId="0" borderId="0" xfId="49" applyFont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hidden="1"/>
    </xf>
    <xf numFmtId="43" fontId="25" fillId="0" borderId="11" xfId="53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horizontal="center" vertical="center"/>
      <protection hidden="1"/>
    </xf>
    <xf numFmtId="43" fontId="25" fillId="0" borderId="11" xfId="53" applyFont="1" applyBorder="1" applyAlignment="1" applyProtection="1">
      <alignment vertical="center"/>
      <protection locked="0"/>
    </xf>
    <xf numFmtId="43" fontId="26" fillId="0" borderId="10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locked="0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 wrapTex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0" xfId="53" applyFont="1" applyBorder="1" applyAlignment="1" applyProtection="1">
      <alignment vertical="center"/>
      <protection/>
    </xf>
    <xf numFmtId="43" fontId="26" fillId="24" borderId="10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 locked="0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0" xfId="53" applyFont="1" applyFill="1" applyBorder="1" applyAlignment="1" applyProtection="1">
      <alignment vertical="center"/>
      <protection hidden="1"/>
    </xf>
    <xf numFmtId="0" fontId="25" fillId="26" borderId="13" xfId="49" applyFont="1" applyFill="1" applyBorder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left" vertical="center" indent="1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5" fillId="26" borderId="11" xfId="53" applyFont="1" applyFill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43" fontId="25" fillId="26" borderId="15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6" fillId="0" borderId="16" xfId="49" applyFont="1" applyBorder="1" applyAlignment="1" applyProtection="1">
      <alignment horizontal="left" vertical="center" indent="1"/>
      <protection hidden="1"/>
    </xf>
    <xf numFmtId="0" fontId="26" fillId="0" borderId="17" xfId="49" applyFont="1" applyBorder="1" applyAlignment="1" applyProtection="1">
      <alignment horizontal="left" vertical="center" indent="1"/>
      <protection hidden="1"/>
    </xf>
    <xf numFmtId="0" fontId="25" fillId="26" borderId="16" xfId="49" applyFont="1" applyFill="1" applyBorder="1" applyAlignment="1" applyProtection="1">
      <alignment horizontal="center" vertical="center"/>
      <protection hidden="1"/>
    </xf>
    <xf numFmtId="0" fontId="25" fillId="26" borderId="17" xfId="49" applyFont="1" applyFill="1" applyBorder="1" applyAlignment="1" applyProtection="1">
      <alignment horizontal="center" vertical="center"/>
      <protection hidden="1"/>
    </xf>
    <xf numFmtId="0" fontId="25" fillId="26" borderId="18" xfId="49" applyFont="1" applyFill="1" applyBorder="1" applyAlignment="1" applyProtection="1">
      <alignment horizontal="center" vertical="center"/>
      <protection hidden="1"/>
    </xf>
    <xf numFmtId="0" fontId="25" fillId="26" borderId="19" xfId="49" applyFont="1" applyFill="1" applyBorder="1" applyAlignment="1" applyProtection="1">
      <alignment horizontal="center" vertical="center"/>
      <protection hidden="1"/>
    </xf>
    <xf numFmtId="0" fontId="35" fillId="25" borderId="20" xfId="49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37" fillId="0" borderId="0" xfId="49" applyFont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center" vertical="center"/>
      <protection hidden="1"/>
    </xf>
    <xf numFmtId="0" fontId="35" fillId="25" borderId="22" xfId="49" applyFont="1" applyFill="1" applyBorder="1" applyAlignment="1" applyProtection="1">
      <alignment horizontal="center" vertical="center"/>
      <protection hidden="1"/>
    </xf>
    <xf numFmtId="0" fontId="35" fillId="25" borderId="23" xfId="49" applyFont="1" applyFill="1" applyBorder="1" applyAlignment="1" applyProtection="1">
      <alignment horizontal="center" vertical="center"/>
      <protection hidden="1"/>
    </xf>
    <xf numFmtId="0" fontId="35" fillId="25" borderId="24" xfId="49" applyFont="1" applyFill="1" applyBorder="1" applyAlignment="1" applyProtection="1">
      <alignment horizontal="center" vertical="center"/>
      <protection hidden="1"/>
    </xf>
    <xf numFmtId="0" fontId="35" fillId="25" borderId="25" xfId="49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 wrapText="1"/>
      <protection hidden="1"/>
    </xf>
    <xf numFmtId="0" fontId="38" fillId="25" borderId="11" xfId="49" applyFont="1" applyFill="1" applyBorder="1" applyAlignment="1">
      <alignment vertical="center" wrapText="1"/>
      <protection/>
    </xf>
    <xf numFmtId="0" fontId="25" fillId="0" borderId="16" xfId="49" applyFont="1" applyBorder="1" applyAlignment="1" applyProtection="1">
      <alignment horizontal="left" vertical="center" indent="1"/>
      <protection hidden="1"/>
    </xf>
    <xf numFmtId="0" fontId="25" fillId="0" borderId="17" xfId="49" applyFont="1" applyBorder="1" applyAlignment="1" applyProtection="1">
      <alignment horizontal="left" vertical="center" indent="1"/>
      <protection hidden="1"/>
    </xf>
    <xf numFmtId="0" fontId="35" fillId="25" borderId="11" xfId="49" applyFont="1" applyFill="1" applyBorder="1" applyAlignment="1" applyProtection="1">
      <alignment horizontal="center" vertical="center" wrapText="1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0" fontId="35" fillId="25" borderId="11" xfId="49" applyFont="1" applyFill="1" applyBorder="1" applyAlignment="1" applyProtection="1">
      <alignment horizontal="center" vertical="center"/>
      <protection hidden="1"/>
    </xf>
    <xf numFmtId="0" fontId="35" fillId="25" borderId="26" xfId="49" applyFont="1" applyFill="1" applyBorder="1" applyAlignment="1" applyProtection="1">
      <alignment horizontal="center" vertical="center"/>
      <protection hidden="1"/>
    </xf>
    <xf numFmtId="0" fontId="35" fillId="25" borderId="14" xfId="49" applyFont="1" applyFill="1" applyBorder="1" applyAlignment="1" applyProtection="1">
      <alignment horizontal="center" vertical="center"/>
      <protection hidden="1"/>
    </xf>
    <xf numFmtId="43" fontId="25" fillId="0" borderId="27" xfId="53" applyFont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zoomScalePageLayoutView="0" workbookViewId="0" topLeftCell="A1">
      <selection activeCell="L38" sqref="L38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62" t="s">
        <v>12</v>
      </c>
      <c r="B1" s="62"/>
      <c r="C1" s="62"/>
      <c r="D1" s="62"/>
      <c r="E1" s="62"/>
      <c r="F1" s="62"/>
      <c r="G1" s="62"/>
      <c r="H1" s="62"/>
    </row>
    <row r="2" spans="1:8" ht="15.75">
      <c r="A2" s="63" t="s">
        <v>13</v>
      </c>
      <c r="B2" s="63"/>
      <c r="C2" s="63"/>
      <c r="D2" s="63"/>
      <c r="E2" s="63"/>
      <c r="F2" s="63"/>
      <c r="G2" s="63"/>
      <c r="H2" s="63"/>
    </row>
    <row r="3" spans="1:8" ht="15.75">
      <c r="A3" s="63" t="s">
        <v>9</v>
      </c>
      <c r="B3" s="63"/>
      <c r="C3" s="63"/>
      <c r="D3" s="63"/>
      <c r="E3" s="63"/>
      <c r="F3" s="63"/>
      <c r="G3" s="63"/>
      <c r="H3" s="63"/>
    </row>
    <row r="4" spans="1:8" ht="18">
      <c r="A4" s="31" t="s">
        <v>60</v>
      </c>
      <c r="B4" s="10"/>
      <c r="C4" s="9"/>
      <c r="D4" s="9"/>
      <c r="E4" s="9"/>
      <c r="F4" s="9"/>
      <c r="G4" s="9"/>
      <c r="H4" s="9"/>
    </row>
    <row r="5" spans="1:8" ht="18">
      <c r="A5" s="31" t="s">
        <v>64</v>
      </c>
      <c r="B5" s="10"/>
      <c r="C5" s="9"/>
      <c r="D5" s="9"/>
      <c r="E5" s="9"/>
      <c r="F5" s="9"/>
      <c r="G5" s="9"/>
      <c r="H5" s="9"/>
    </row>
    <row r="6" spans="1:8" ht="15.75">
      <c r="A6" s="32"/>
      <c r="B6" s="4"/>
      <c r="C6" s="4"/>
      <c r="D6" s="4"/>
      <c r="E6" s="4"/>
      <c r="F6" s="4"/>
      <c r="G6" s="5"/>
      <c r="H6" s="2"/>
    </row>
    <row r="7" spans="1:8" ht="16.5" thickBot="1">
      <c r="A7" s="33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64" t="s">
        <v>14</v>
      </c>
      <c r="B8" s="65"/>
      <c r="C8" s="58" t="s">
        <v>41</v>
      </c>
      <c r="D8" s="58"/>
      <c r="E8" s="58"/>
      <c r="F8" s="58" t="s">
        <v>15</v>
      </c>
      <c r="G8" s="58"/>
      <c r="H8" s="68" t="s">
        <v>6</v>
      </c>
    </row>
    <row r="9" spans="1:8" ht="24.75" customHeight="1">
      <c r="A9" s="66"/>
      <c r="B9" s="67"/>
      <c r="C9" s="38" t="s">
        <v>16</v>
      </c>
      <c r="D9" s="38" t="s">
        <v>17</v>
      </c>
      <c r="E9" s="38" t="s">
        <v>11</v>
      </c>
      <c r="F9" s="38" t="s">
        <v>10</v>
      </c>
      <c r="G9" s="38" t="s">
        <v>11</v>
      </c>
      <c r="H9" s="69"/>
    </row>
    <row r="10" spans="1:8" ht="19.5" customHeight="1">
      <c r="A10" s="52" t="s">
        <v>18</v>
      </c>
      <c r="B10" s="53"/>
      <c r="C10" s="13">
        <v>169211470</v>
      </c>
      <c r="D10" s="13">
        <v>25442374.92</v>
      </c>
      <c r="E10" s="13">
        <v>169211470</v>
      </c>
      <c r="F10" s="13">
        <v>33648020.91</v>
      </c>
      <c r="G10" s="13">
        <v>200902048.18</v>
      </c>
      <c r="H10" s="18">
        <v>175318749.29</v>
      </c>
    </row>
    <row r="11" spans="1:8" ht="19.5" customHeight="1">
      <c r="A11" s="52" t="s">
        <v>19</v>
      </c>
      <c r="B11" s="53"/>
      <c r="C11" s="13">
        <v>16788530</v>
      </c>
      <c r="D11" s="13">
        <v>4796722.99</v>
      </c>
      <c r="E11" s="13">
        <v>16788530</v>
      </c>
      <c r="F11" s="13">
        <v>7359065.93</v>
      </c>
      <c r="G11" s="13">
        <v>19126108.83</v>
      </c>
      <c r="H11" s="18">
        <v>7452898.9</v>
      </c>
    </row>
    <row r="12" spans="1:8" ht="19.5" customHeight="1">
      <c r="A12" s="54" t="s">
        <v>20</v>
      </c>
      <c r="B12" s="55"/>
      <c r="C12" s="29">
        <f aca="true" t="shared" si="0" ref="C12:H12">SUM(C10:C11)</f>
        <v>186000000</v>
      </c>
      <c r="D12" s="29">
        <f t="shared" si="0"/>
        <v>30239097.910000004</v>
      </c>
      <c r="E12" s="29">
        <f t="shared" si="0"/>
        <v>186000000</v>
      </c>
      <c r="F12" s="29">
        <f t="shared" si="0"/>
        <v>41007086.839999996</v>
      </c>
      <c r="G12" s="29">
        <f t="shared" si="0"/>
        <v>220028157.01</v>
      </c>
      <c r="H12" s="42">
        <f t="shared" si="0"/>
        <v>182771648.19</v>
      </c>
    </row>
    <row r="13" spans="1:8" ht="19.5" customHeight="1">
      <c r="A13" s="70" t="s">
        <v>21</v>
      </c>
      <c r="B13" s="71"/>
      <c r="C13" s="17"/>
      <c r="D13" s="13"/>
      <c r="E13" s="13"/>
      <c r="F13" s="13"/>
      <c r="G13" s="13"/>
      <c r="H13" s="16"/>
    </row>
    <row r="14" spans="1:8" ht="19.5" customHeight="1">
      <c r="A14" s="52" t="s">
        <v>22</v>
      </c>
      <c r="B14" s="53"/>
      <c r="C14" s="13">
        <v>7479530</v>
      </c>
      <c r="D14" s="13">
        <v>2137008.62</v>
      </c>
      <c r="E14" s="13">
        <v>7479530</v>
      </c>
      <c r="F14" s="13">
        <v>2324100.61</v>
      </c>
      <c r="G14" s="13">
        <v>8931244.48</v>
      </c>
      <c r="H14" s="18">
        <v>864555.44</v>
      </c>
    </row>
    <row r="15" spans="1:8" ht="19.5" customHeight="1">
      <c r="A15" s="52" t="s">
        <v>5</v>
      </c>
      <c r="B15" s="53"/>
      <c r="C15" s="19">
        <v>1865000</v>
      </c>
      <c r="D15" s="19">
        <v>360527.96</v>
      </c>
      <c r="E15" s="19">
        <v>1865000</v>
      </c>
      <c r="F15" s="19">
        <v>763418.95</v>
      </c>
      <c r="G15" s="19">
        <v>3672650.93</v>
      </c>
      <c r="H15" s="18">
        <v>2300465.3</v>
      </c>
    </row>
    <row r="16" spans="1:8" ht="19.5" customHeight="1">
      <c r="A16" s="52" t="s">
        <v>2</v>
      </c>
      <c r="B16" s="53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8">
        <v>0</v>
      </c>
    </row>
    <row r="17" spans="1:8" ht="19.5" customHeight="1">
      <c r="A17" s="52" t="s">
        <v>55</v>
      </c>
      <c r="B17" s="53"/>
      <c r="C17" s="13">
        <v>100000</v>
      </c>
      <c r="D17" s="13">
        <v>28571.44</v>
      </c>
      <c r="E17" s="13">
        <v>100000</v>
      </c>
      <c r="F17" s="13">
        <v>28976.77</v>
      </c>
      <c r="G17" s="13">
        <v>79041.91</v>
      </c>
      <c r="H17" s="18">
        <v>597728.29</v>
      </c>
    </row>
    <row r="18" spans="1:8" ht="19.5" customHeight="1">
      <c r="A18" s="54" t="s">
        <v>23</v>
      </c>
      <c r="B18" s="55"/>
      <c r="C18" s="29">
        <f aca="true" t="shared" si="1" ref="C18:H18">SUM(C14:C17)</f>
        <v>9444530</v>
      </c>
      <c r="D18" s="29">
        <f t="shared" si="1"/>
        <v>2526108.02</v>
      </c>
      <c r="E18" s="29">
        <f t="shared" si="1"/>
        <v>9444530</v>
      </c>
      <c r="F18" s="29">
        <f t="shared" si="1"/>
        <v>3116496.3299999996</v>
      </c>
      <c r="G18" s="29">
        <f t="shared" si="1"/>
        <v>12682937.32</v>
      </c>
      <c r="H18" s="42">
        <f t="shared" si="1"/>
        <v>3762749.03</v>
      </c>
    </row>
    <row r="19" spans="1:8" ht="19.5" customHeight="1" thickBot="1">
      <c r="A19" s="56" t="s">
        <v>3</v>
      </c>
      <c r="B19" s="57"/>
      <c r="C19" s="40">
        <f aca="true" t="shared" si="2" ref="C19:H19">SUM(C12-C18)</f>
        <v>176555470</v>
      </c>
      <c r="D19" s="40">
        <f t="shared" si="2"/>
        <v>27712989.890000004</v>
      </c>
      <c r="E19" s="40">
        <f t="shared" si="2"/>
        <v>176555470</v>
      </c>
      <c r="F19" s="40">
        <f t="shared" si="2"/>
        <v>37890590.51</v>
      </c>
      <c r="G19" s="40">
        <f t="shared" si="2"/>
        <v>207345219.69</v>
      </c>
      <c r="H19" s="41">
        <f t="shared" si="2"/>
        <v>179008899.16</v>
      </c>
    </row>
    <row r="20" spans="1:8" ht="19.5" customHeight="1" thickBot="1" thickTop="1">
      <c r="A20" s="11"/>
      <c r="B20" s="11"/>
      <c r="C20" s="12"/>
      <c r="D20" s="12"/>
      <c r="E20" s="12"/>
      <c r="F20" s="12"/>
      <c r="G20" s="12"/>
      <c r="H20" s="12"/>
    </row>
    <row r="21" spans="1:8" ht="19.5" customHeight="1" thickTop="1">
      <c r="A21" s="64" t="s">
        <v>24</v>
      </c>
      <c r="B21" s="65"/>
      <c r="C21" s="58" t="s">
        <v>42</v>
      </c>
      <c r="D21" s="58"/>
      <c r="E21" s="58"/>
      <c r="F21" s="58" t="s">
        <v>25</v>
      </c>
      <c r="G21" s="58"/>
      <c r="H21" s="68" t="s">
        <v>36</v>
      </c>
    </row>
    <row r="22" spans="1:8" ht="24.75" customHeight="1">
      <c r="A22" s="66"/>
      <c r="B22" s="67"/>
      <c r="C22" s="38" t="s">
        <v>16</v>
      </c>
      <c r="D22" s="38" t="s">
        <v>17</v>
      </c>
      <c r="E22" s="38" t="s">
        <v>11</v>
      </c>
      <c r="F22" s="38" t="s">
        <v>10</v>
      </c>
      <c r="G22" s="38" t="s">
        <v>11</v>
      </c>
      <c r="H22" s="72"/>
    </row>
    <row r="23" spans="1:8" ht="19.5" customHeight="1">
      <c r="A23" s="52" t="s">
        <v>26</v>
      </c>
      <c r="B23" s="53"/>
      <c r="C23" s="13">
        <v>175267423.77</v>
      </c>
      <c r="D23" s="19">
        <v>30151507.75</v>
      </c>
      <c r="E23" s="19">
        <v>175267423.77</v>
      </c>
      <c r="F23" s="13">
        <v>37971430.92</v>
      </c>
      <c r="G23" s="13">
        <v>169230204.67</v>
      </c>
      <c r="H23" s="14">
        <v>144121753.4</v>
      </c>
    </row>
    <row r="24" spans="1:8" ht="19.5" customHeight="1">
      <c r="A24" s="52" t="s">
        <v>27</v>
      </c>
      <c r="B24" s="53"/>
      <c r="C24" s="13">
        <v>1381600</v>
      </c>
      <c r="D24" s="19">
        <v>306600</v>
      </c>
      <c r="E24" s="19">
        <v>1381600</v>
      </c>
      <c r="F24" s="13">
        <v>175279.98</v>
      </c>
      <c r="G24" s="13">
        <v>953919.88</v>
      </c>
      <c r="H24" s="14">
        <v>639513.12</v>
      </c>
    </row>
    <row r="25" spans="1:8" ht="19.5" customHeight="1">
      <c r="A25" s="54" t="s">
        <v>28</v>
      </c>
      <c r="B25" s="55"/>
      <c r="C25" s="29">
        <f aca="true" t="shared" si="3" ref="C25:H25">SUM(C23-C24)</f>
        <v>173885823.77</v>
      </c>
      <c r="D25" s="29">
        <f t="shared" si="3"/>
        <v>29844907.75</v>
      </c>
      <c r="E25" s="29">
        <f t="shared" si="3"/>
        <v>173885823.77</v>
      </c>
      <c r="F25" s="29">
        <f t="shared" si="3"/>
        <v>37796150.940000005</v>
      </c>
      <c r="G25" s="29">
        <f t="shared" si="3"/>
        <v>168276284.79</v>
      </c>
      <c r="H25" s="42">
        <f t="shared" si="3"/>
        <v>143482240.28</v>
      </c>
    </row>
    <row r="26" spans="1:8" ht="19.5" customHeight="1">
      <c r="A26" s="52" t="s">
        <v>29</v>
      </c>
      <c r="B26" s="53"/>
      <c r="C26" s="13">
        <v>52449296.27</v>
      </c>
      <c r="D26" s="19">
        <v>9061497.14</v>
      </c>
      <c r="E26" s="19">
        <v>52449296.27</v>
      </c>
      <c r="F26" s="13">
        <v>9869803.16</v>
      </c>
      <c r="G26" s="13">
        <v>32975889.06</v>
      </c>
      <c r="H26" s="14">
        <v>17662469.15</v>
      </c>
    </row>
    <row r="27" spans="1:8" ht="19.5" customHeight="1">
      <c r="A27" s="52" t="s">
        <v>21</v>
      </c>
      <c r="B27" s="53"/>
      <c r="C27" s="13">
        <f>SUM(C28:C30)</f>
        <v>1347800</v>
      </c>
      <c r="D27" s="13">
        <f>SUM(D28:D30)</f>
        <v>269300</v>
      </c>
      <c r="E27" s="13">
        <f>SUM(E28:E30)</f>
        <v>1347800</v>
      </c>
      <c r="F27" s="13">
        <f>SUM(F28:F30)</f>
        <v>208906.37</v>
      </c>
      <c r="G27" s="13">
        <f>SUM(G28:G30)</f>
        <v>1264321.87</v>
      </c>
      <c r="H27" s="43">
        <f>SUM(H28:H30)</f>
        <v>817260.55</v>
      </c>
    </row>
    <row r="28" spans="1:8" ht="19.5" customHeight="1">
      <c r="A28" s="52" t="s">
        <v>30</v>
      </c>
      <c r="B28" s="53"/>
      <c r="C28" s="13">
        <v>1347800</v>
      </c>
      <c r="D28" s="19">
        <v>269300</v>
      </c>
      <c r="E28" s="19">
        <v>1347800</v>
      </c>
      <c r="F28" s="13">
        <v>208906.37</v>
      </c>
      <c r="G28" s="13">
        <v>1264321.87</v>
      </c>
      <c r="H28" s="14">
        <v>817260.55</v>
      </c>
    </row>
    <row r="29" spans="1:8" ht="19.5" customHeight="1">
      <c r="A29" s="52" t="s">
        <v>31</v>
      </c>
      <c r="B29" s="53"/>
      <c r="C29" s="19"/>
      <c r="D29" s="19"/>
      <c r="E29" s="19"/>
      <c r="F29" s="19"/>
      <c r="G29" s="19"/>
      <c r="H29" s="14"/>
    </row>
    <row r="30" spans="1:8" ht="19.5" customHeight="1">
      <c r="A30" s="52" t="s">
        <v>4</v>
      </c>
      <c r="B30" s="53"/>
      <c r="C30" s="19"/>
      <c r="D30" s="19"/>
      <c r="E30" s="19"/>
      <c r="F30" s="19"/>
      <c r="G30" s="19"/>
      <c r="H30" s="14"/>
    </row>
    <row r="31" spans="1:8" ht="19.5" customHeight="1">
      <c r="A31" s="54" t="s">
        <v>28</v>
      </c>
      <c r="B31" s="55"/>
      <c r="C31" s="29">
        <f aca="true" t="shared" si="4" ref="C31:H31">SUM(C26-C27)</f>
        <v>51101496.27</v>
      </c>
      <c r="D31" s="29">
        <f t="shared" si="4"/>
        <v>8792197.14</v>
      </c>
      <c r="E31" s="29">
        <f t="shared" si="4"/>
        <v>51101496.27</v>
      </c>
      <c r="F31" s="29">
        <f t="shared" si="4"/>
        <v>9660896.790000001</v>
      </c>
      <c r="G31" s="29">
        <f t="shared" si="4"/>
        <v>31711567.189999998</v>
      </c>
      <c r="H31" s="42">
        <f t="shared" si="4"/>
        <v>16845208.599999998</v>
      </c>
    </row>
    <row r="32" spans="1:8" ht="19.5" customHeight="1">
      <c r="A32" s="70" t="s">
        <v>53</v>
      </c>
      <c r="B32" s="71"/>
      <c r="C32" s="15">
        <v>8031.11</v>
      </c>
      <c r="D32" s="20">
        <v>0</v>
      </c>
      <c r="E32" s="20">
        <v>0</v>
      </c>
      <c r="F32" s="39"/>
      <c r="G32" s="39"/>
      <c r="H32" s="18">
        <v>0</v>
      </c>
    </row>
    <row r="33" spans="1:8" ht="19.5" customHeight="1">
      <c r="A33" s="70" t="s">
        <v>54</v>
      </c>
      <c r="B33" s="71"/>
      <c r="C33" s="15">
        <f>SUM(C25+C31)</f>
        <v>224987320.04000002</v>
      </c>
      <c r="D33" s="15">
        <f>SUM(D25+D31)</f>
        <v>38637104.89</v>
      </c>
      <c r="E33" s="15">
        <f>SUM(E25+E31)</f>
        <v>224987320.04000002</v>
      </c>
      <c r="F33" s="15">
        <f>SUM(F25+F31)</f>
        <v>47457047.730000004</v>
      </c>
      <c r="G33" s="15">
        <f>SUM(G25+G31)</f>
        <v>199987851.98</v>
      </c>
      <c r="H33" s="16">
        <f>SUM(H25+H31)</f>
        <v>160327448.88</v>
      </c>
    </row>
    <row r="34" spans="1:8" ht="19.5" customHeight="1">
      <c r="A34" s="70" t="s">
        <v>65</v>
      </c>
      <c r="B34" s="71"/>
      <c r="C34" s="44"/>
      <c r="D34" s="44"/>
      <c r="E34" s="44"/>
      <c r="F34" s="44"/>
      <c r="G34" s="77"/>
      <c r="H34" s="45"/>
    </row>
    <row r="35" spans="1:8" ht="19.5" customHeight="1" thickBot="1">
      <c r="A35" s="56" t="s">
        <v>56</v>
      </c>
      <c r="B35" s="57"/>
      <c r="C35" s="40">
        <f aca="true" t="shared" si="5" ref="C35:H35">C19-C33</f>
        <v>-48431850.04000002</v>
      </c>
      <c r="D35" s="40">
        <f t="shared" si="5"/>
        <v>-10924114.999999996</v>
      </c>
      <c r="E35" s="40">
        <f t="shared" si="5"/>
        <v>-48431850.04000002</v>
      </c>
      <c r="F35" s="40">
        <f t="shared" si="5"/>
        <v>-9566457.220000006</v>
      </c>
      <c r="G35" s="40">
        <f t="shared" si="5"/>
        <v>7357367.710000008</v>
      </c>
      <c r="H35" s="41">
        <f t="shared" si="5"/>
        <v>18681450.28</v>
      </c>
    </row>
    <row r="36" spans="1:8" ht="19.5" customHeight="1" thickTop="1">
      <c r="A36" s="60"/>
      <c r="B36" s="61"/>
      <c r="C36" s="4"/>
      <c r="D36" s="4"/>
      <c r="E36" s="4"/>
      <c r="F36" s="4"/>
      <c r="G36" s="4"/>
      <c r="H36" s="4"/>
    </row>
    <row r="37" spans="1:8" ht="19.5" customHeight="1" thickBot="1">
      <c r="A37" s="33" t="s">
        <v>32</v>
      </c>
      <c r="B37" s="33"/>
      <c r="C37" s="37"/>
      <c r="D37" s="2"/>
      <c r="E37" s="2"/>
      <c r="F37" s="2"/>
      <c r="G37" s="2"/>
      <c r="H37" s="2"/>
    </row>
    <row r="38" spans="1:8" ht="19.5" customHeight="1" thickTop="1">
      <c r="A38" s="75" t="s">
        <v>33</v>
      </c>
      <c r="B38" s="58" t="s">
        <v>34</v>
      </c>
      <c r="C38" s="58"/>
      <c r="D38" s="58"/>
      <c r="E38" s="58" t="s">
        <v>32</v>
      </c>
      <c r="F38" s="58"/>
      <c r="G38" s="58"/>
      <c r="H38" s="59"/>
    </row>
    <row r="39" spans="1:8" ht="24.75" customHeight="1">
      <c r="A39" s="76"/>
      <c r="B39" s="22" t="s">
        <v>43</v>
      </c>
      <c r="C39" s="22" t="s">
        <v>35</v>
      </c>
      <c r="D39" s="22" t="s">
        <v>37</v>
      </c>
      <c r="E39" s="73" t="s">
        <v>40</v>
      </c>
      <c r="F39" s="73"/>
      <c r="G39" s="73" t="s">
        <v>52</v>
      </c>
      <c r="H39" s="74"/>
    </row>
    <row r="40" spans="1:8" ht="19.5" customHeight="1">
      <c r="A40" s="35" t="s">
        <v>44</v>
      </c>
      <c r="B40" s="20">
        <v>8495991.42</v>
      </c>
      <c r="C40" s="20">
        <v>14047719.79</v>
      </c>
      <c r="D40" s="20">
        <v>16729338.78</v>
      </c>
      <c r="E40" s="21"/>
      <c r="F40" s="21"/>
      <c r="G40" s="21"/>
      <c r="H40" s="23"/>
    </row>
    <row r="41" spans="1:8" ht="19.5" customHeight="1">
      <c r="A41" s="35" t="s">
        <v>51</v>
      </c>
      <c r="B41" s="24">
        <f>SUM(B42-B44)</f>
        <v>28475220.11</v>
      </c>
      <c r="C41" s="24">
        <f>SUM(C42-C44)</f>
        <v>47939174.68</v>
      </c>
      <c r="D41" s="24">
        <f>SUM(D42-D44)</f>
        <v>37418913.47</v>
      </c>
      <c r="E41" s="21"/>
      <c r="F41" s="21"/>
      <c r="G41" s="21"/>
      <c r="H41" s="23"/>
    </row>
    <row r="42" spans="1:8" ht="19.5" customHeight="1">
      <c r="A42" s="34" t="s">
        <v>45</v>
      </c>
      <c r="B42" s="19">
        <v>38163285.8</v>
      </c>
      <c r="C42" s="19">
        <v>48483424.56</v>
      </c>
      <c r="D42" s="19">
        <v>44241463.06</v>
      </c>
      <c r="E42" s="21"/>
      <c r="F42" s="21"/>
      <c r="G42" s="21"/>
      <c r="H42" s="23"/>
    </row>
    <row r="43" spans="1:8" ht="19.5" customHeight="1">
      <c r="A43" s="34" t="s">
        <v>46</v>
      </c>
      <c r="B43" s="19"/>
      <c r="C43" s="19"/>
      <c r="D43" s="19"/>
      <c r="E43" s="21"/>
      <c r="F43" s="21"/>
      <c r="G43" s="21"/>
      <c r="H43" s="23"/>
    </row>
    <row r="44" spans="1:8" ht="19.5" customHeight="1">
      <c r="A44" s="34" t="s">
        <v>47</v>
      </c>
      <c r="B44" s="19">
        <v>9688065.69</v>
      </c>
      <c r="C44" s="19">
        <v>544249.88</v>
      </c>
      <c r="D44" s="19">
        <v>6822549.59</v>
      </c>
      <c r="E44" s="25"/>
      <c r="F44" s="25"/>
      <c r="G44" s="25"/>
      <c r="H44" s="26"/>
    </row>
    <row r="45" spans="1:8" ht="19.5" customHeight="1">
      <c r="A45" s="35" t="s">
        <v>61</v>
      </c>
      <c r="B45" s="15">
        <f>B40-B41</f>
        <v>-19979228.689999998</v>
      </c>
      <c r="C45" s="15">
        <f>C40-C41</f>
        <v>-33891454.89</v>
      </c>
      <c r="D45" s="15">
        <f>D40-D41</f>
        <v>-20689574.689999998</v>
      </c>
      <c r="E45" s="46"/>
      <c r="F45" s="46"/>
      <c r="G45" s="46"/>
      <c r="H45" s="48"/>
    </row>
    <row r="46" spans="1:8" ht="19.5" customHeight="1">
      <c r="A46" s="35" t="s">
        <v>48</v>
      </c>
      <c r="B46" s="27"/>
      <c r="C46" s="27"/>
      <c r="D46" s="27"/>
      <c r="E46" s="46"/>
      <c r="F46" s="46"/>
      <c r="G46" s="46"/>
      <c r="H46" s="48"/>
    </row>
    <row r="47" spans="1:8" ht="19.5" customHeight="1">
      <c r="A47" s="35" t="s">
        <v>49</v>
      </c>
      <c r="B47" s="19"/>
      <c r="C47" s="19"/>
      <c r="D47" s="19"/>
      <c r="E47" s="46"/>
      <c r="F47" s="46"/>
      <c r="G47" s="46"/>
      <c r="H47" s="48"/>
    </row>
    <row r="48" spans="1:8" ht="19.5" customHeight="1" thickBot="1">
      <c r="A48" s="30" t="s">
        <v>50</v>
      </c>
      <c r="B48" s="28">
        <f>B45+B46-B47</f>
        <v>-19979228.689999998</v>
      </c>
      <c r="C48" s="36">
        <f>C45+C46-C47</f>
        <v>-33891454.89</v>
      </c>
      <c r="D48" s="36">
        <f>D45+D46-D47</f>
        <v>-20689574.689999998</v>
      </c>
      <c r="E48" s="47">
        <v>13201880.2</v>
      </c>
      <c r="F48" s="47"/>
      <c r="G48" s="47">
        <v>-710346</v>
      </c>
      <c r="H48" s="50"/>
    </row>
    <row r="49" spans="1:8" ht="16.5" thickTop="1">
      <c r="A49" s="3"/>
      <c r="B49" s="7"/>
      <c r="C49" s="7"/>
      <c r="D49" s="7"/>
      <c r="E49" s="7"/>
      <c r="F49" s="7"/>
      <c r="G49" s="7"/>
      <c r="H49" s="7"/>
    </row>
    <row r="50" spans="1:8" ht="12.75">
      <c r="A50" s="8" t="s">
        <v>62</v>
      </c>
      <c r="B50" s="51" t="s">
        <v>57</v>
      </c>
      <c r="C50" s="51"/>
      <c r="D50" s="51" t="s">
        <v>58</v>
      </c>
      <c r="E50" s="51"/>
      <c r="F50" s="51"/>
      <c r="G50" s="51" t="s">
        <v>59</v>
      </c>
      <c r="H50" s="51"/>
    </row>
    <row r="51" spans="1:8" ht="12.75">
      <c r="A51" s="8" t="s">
        <v>8</v>
      </c>
      <c r="B51" s="51" t="s">
        <v>0</v>
      </c>
      <c r="C51" s="51"/>
      <c r="D51" s="51" t="s">
        <v>63</v>
      </c>
      <c r="E51" s="51"/>
      <c r="F51" s="51"/>
      <c r="G51" s="51" t="s">
        <v>39</v>
      </c>
      <c r="H51" s="51"/>
    </row>
    <row r="52" spans="4:8" ht="12.75">
      <c r="D52" s="51" t="s">
        <v>1</v>
      </c>
      <c r="E52" s="51"/>
      <c r="F52" s="51"/>
      <c r="G52" s="49"/>
      <c r="H52" s="49"/>
    </row>
  </sheetData>
  <sheetProtection/>
  <mergeCells count="56">
    <mergeCell ref="A19:B19"/>
    <mergeCell ref="A24:B24"/>
    <mergeCell ref="A25:B25"/>
    <mergeCell ref="A26:B26"/>
    <mergeCell ref="D52:F52"/>
    <mergeCell ref="B50:C50"/>
    <mergeCell ref="B51:C51"/>
    <mergeCell ref="D50:F50"/>
    <mergeCell ref="D51:F51"/>
    <mergeCell ref="A34:B34"/>
    <mergeCell ref="H21:H22"/>
    <mergeCell ref="C21:E21"/>
    <mergeCell ref="G39:H39"/>
    <mergeCell ref="E39:F39"/>
    <mergeCell ref="A15:B15"/>
    <mergeCell ref="F21:G21"/>
    <mergeCell ref="A23:B23"/>
    <mergeCell ref="A18:B18"/>
    <mergeCell ref="A32:B32"/>
    <mergeCell ref="A33:B33"/>
    <mergeCell ref="A12:B12"/>
    <mergeCell ref="A13:B13"/>
    <mergeCell ref="A14:B14"/>
    <mergeCell ref="A21:B22"/>
    <mergeCell ref="E46:F46"/>
    <mergeCell ref="A27:B27"/>
    <mergeCell ref="A28:B28"/>
    <mergeCell ref="A16:B16"/>
    <mergeCell ref="A17:B17"/>
    <mergeCell ref="A38:A39"/>
    <mergeCell ref="A1:H1"/>
    <mergeCell ref="A2:H2"/>
    <mergeCell ref="A3:H3"/>
    <mergeCell ref="C8:E8"/>
    <mergeCell ref="F8:G8"/>
    <mergeCell ref="A8:B9"/>
    <mergeCell ref="H8:H9"/>
    <mergeCell ref="A10:B10"/>
    <mergeCell ref="A30:B30"/>
    <mergeCell ref="A31:B31"/>
    <mergeCell ref="A35:B35"/>
    <mergeCell ref="E45:F45"/>
    <mergeCell ref="E38:H38"/>
    <mergeCell ref="B38:D38"/>
    <mergeCell ref="A29:B29"/>
    <mergeCell ref="A36:B36"/>
    <mergeCell ref="A11:B11"/>
    <mergeCell ref="E47:F47"/>
    <mergeCell ref="E48:F48"/>
    <mergeCell ref="G45:H45"/>
    <mergeCell ref="G46:H46"/>
    <mergeCell ref="G47:H47"/>
    <mergeCell ref="G52:H52"/>
    <mergeCell ref="G48:H48"/>
    <mergeCell ref="G51:H51"/>
    <mergeCell ref="G50:H50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2013-11-18T19:04:47Z</dcterms:modified>
  <cp:category/>
  <cp:version/>
  <cp:contentType/>
  <cp:contentStatus/>
</cp:coreProperties>
</file>