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6º Bim. 2007" sheetId="1" r:id="rId1"/>
  </sheets>
  <definedNames>
    <definedName name="_xlnm.Print_Area" localSheetId="0">'6º Bim. 2007'!$A$1:$J$88</definedName>
  </definedNames>
  <calcPr fullCalcOnLoad="1"/>
</workbook>
</file>

<file path=xl/sharedStrings.xml><?xml version="1.0" encoding="utf-8"?>
<sst xmlns="http://schemas.openxmlformats.org/spreadsheetml/2006/main" count="102" uniqueCount="93">
  <si>
    <t>LEGISLATIVO</t>
  </si>
  <si>
    <t>Cód. Subf.</t>
  </si>
  <si>
    <t>Cód. Função</t>
  </si>
  <si>
    <t>JUDI CIÁRIA</t>
  </si>
  <si>
    <t>Ação Judicária</t>
  </si>
  <si>
    <t>Defesa Int.Públ.no Proc.Judiciário</t>
  </si>
  <si>
    <t>6º BIMESTRE</t>
  </si>
  <si>
    <t xml:space="preserve">RELATÓRIO RESUMIDO DA EXECUÇÃO ORÇAMENTÁRIA </t>
  </si>
  <si>
    <t>- ADMINISTRAÇÃO DIRETA / INDIRETA / FUNDACIONAL -</t>
  </si>
  <si>
    <t>Valores expressos em R$</t>
  </si>
  <si>
    <t>Acumulado</t>
  </si>
  <si>
    <t>Inicial</t>
  </si>
  <si>
    <t>Atualizada</t>
  </si>
  <si>
    <t>DESPESAS</t>
  </si>
  <si>
    <t>Dotação Anual</t>
  </si>
  <si>
    <t>Empenhado</t>
  </si>
  <si>
    <t>Liquidado</t>
  </si>
  <si>
    <t xml:space="preserve"> (Artigo  52, Inciso II, alínea “c” da LC. 101/00)</t>
  </si>
  <si>
    <t>Funções/Subfunções</t>
  </si>
  <si>
    <t>Ação Legislativa</t>
  </si>
  <si>
    <t>ADMINISTRAÇÃO</t>
  </si>
  <si>
    <t>Administração Geral</t>
  </si>
  <si>
    <t>Administração Financeira</t>
  </si>
  <si>
    <t>Tecnologia da Informação</t>
  </si>
  <si>
    <t>Formação de Recursos Humanos</t>
  </si>
  <si>
    <t>Administração de Receitas</t>
  </si>
  <si>
    <t>Comunicação Social</t>
  </si>
  <si>
    <t>SEGURANÇA PÚBLICA</t>
  </si>
  <si>
    <t>Policiamento</t>
  </si>
  <si>
    <t>Defesa Civil</t>
  </si>
  <si>
    <t>ASSISTÊNCIA SOCIAL</t>
  </si>
  <si>
    <t>Assistência ao Idoso</t>
  </si>
  <si>
    <t>Assistência Comunitária</t>
  </si>
  <si>
    <t>PREVIDÊNCIA SOCIAL</t>
  </si>
  <si>
    <t>Previdência do Regime Estatutário</t>
  </si>
  <si>
    <t>SAÚDE</t>
  </si>
  <si>
    <t>Atenção Básica</t>
  </si>
  <si>
    <t>Assistência Hospitalar e Ambulatorial</t>
  </si>
  <si>
    <t>Vigilância Sanitária</t>
  </si>
  <si>
    <t>Vigilância Epidemiológica</t>
  </si>
  <si>
    <t>Alimentação e Nutrição</t>
  </si>
  <si>
    <t>Proteção e Benefícios ao Trabalhador</t>
  </si>
  <si>
    <t>EDUCAÇÃO</t>
  </si>
  <si>
    <t>Ensino Fundamental</t>
  </si>
  <si>
    <t>Ensino Médio</t>
  </si>
  <si>
    <t>Ensino Profissional</t>
  </si>
  <si>
    <t>Educação Infantil</t>
  </si>
  <si>
    <t>Educação de Jovens e Adultos</t>
  </si>
  <si>
    <t>Educação Especial</t>
  </si>
  <si>
    <t>CULTURA</t>
  </si>
  <si>
    <t>Difusão Cultural</t>
  </si>
  <si>
    <t>DIRETORIA DA CIDADANIA</t>
  </si>
  <si>
    <t>Direitos Individuais, Coletivos e Difusos</t>
  </si>
  <si>
    <t>URBANISMO</t>
  </si>
  <si>
    <t>Infra-Estrutura Urbana</t>
  </si>
  <si>
    <t>Serviços Urbanos</t>
  </si>
  <si>
    <t>HABITAÇÃO</t>
  </si>
  <si>
    <t>Habitação Urbana</t>
  </si>
  <si>
    <t>SANEAMENTO</t>
  </si>
  <si>
    <t>Saneamento Básico Urbano</t>
  </si>
  <si>
    <t>GESTÃO AMBIENTAL</t>
  </si>
  <si>
    <t>AGRICULTURA</t>
  </si>
  <si>
    <t>Promoção da Produção Vegetal</t>
  </si>
  <si>
    <t>Abastecimento</t>
  </si>
  <si>
    <t>COMÉRCIO E SERVIÇOS</t>
  </si>
  <si>
    <t>Promoção Comercial</t>
  </si>
  <si>
    <t>Turismo</t>
  </si>
  <si>
    <t>DESPORTO E LAZER</t>
  </si>
  <si>
    <t>Desporto Comunitário</t>
  </si>
  <si>
    <t>Lazer</t>
  </si>
  <si>
    <t>ENCARGOS ESPECIAIS</t>
  </si>
  <si>
    <t>Serviço da Dívida Interna</t>
  </si>
  <si>
    <t>Outros Encargos Especiais</t>
  </si>
  <si>
    <t>TOTAL</t>
  </si>
  <si>
    <t>Patr. Histórico, Artístico e Arqueológico</t>
  </si>
  <si>
    <t>a empenhar</t>
  </si>
  <si>
    <t>Assist. ao Portador de Deficiência</t>
  </si>
  <si>
    <t>Assist. à Criança e ao Adolescente</t>
  </si>
  <si>
    <t>MUNICÍPIO DE ATIBAIA</t>
  </si>
  <si>
    <t>José Roberto Trícoli</t>
  </si>
  <si>
    <t>Prefeito Municipal</t>
  </si>
  <si>
    <t>Roberto Rolli</t>
  </si>
  <si>
    <t>Secret. Planej e Finanças</t>
  </si>
  <si>
    <t>Rita de Cássia G. e Martins</t>
  </si>
  <si>
    <t>Diretora de Finanças</t>
  </si>
  <si>
    <t>CRC SP 173.493</t>
  </si>
  <si>
    <t>6º BIMESTRE DE 2007</t>
  </si>
  <si>
    <t>Planejamento e Orçamento</t>
  </si>
  <si>
    <t>Suporte Profilático e Terapêutico</t>
  </si>
  <si>
    <t>TRABALHO</t>
  </si>
  <si>
    <t>Extensão Rural</t>
  </si>
  <si>
    <t>INDÚSTRIA</t>
  </si>
  <si>
    <t>Promoção Industrial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</si>
</sst>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R$&quot;* #,##0.00_);_(&quot;R$&quot;* \(#,##0.00\);_(&quot;R$&quot;* &quot;-&quot;??_);_(@_)"/>
    <numFmt numFmtId="165" formatCode="_(&quot;R$&quot;* #,##0_);_(&quot;R$&quot;* \(#,##0\);_(&quot;R$&quot;* &quot;-&quot;_);_(@_)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Times New Roman"/>
      <family val="1"/>
    </font>
    <font>
      <sz val="11"/>
      <color indexed="20"/>
      <name val="Calibri"/>
      <family val="2"/>
    </font>
    <font>
      <sz val="12"/>
      <name val="Times New Roman"/>
      <family val="1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i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b/>
      <sz val="16"/>
      <color indexed="21"/>
      <name val="Arial"/>
      <family val="2"/>
    </font>
    <font>
      <b/>
      <sz val="12"/>
      <color indexed="21"/>
      <name val="Arial"/>
      <family val="2"/>
    </font>
    <font>
      <b/>
      <sz val="14"/>
      <color indexed="21"/>
      <name val="Arial"/>
      <family val="2"/>
    </font>
    <font>
      <sz val="12"/>
      <color indexed="21"/>
      <name val="Arial"/>
      <family val="2"/>
    </font>
    <font>
      <b/>
      <sz val="16"/>
      <color rgb="FF005F89"/>
      <name val="Arial"/>
      <family val="2"/>
    </font>
    <font>
      <b/>
      <sz val="12"/>
      <color rgb="FF005F89"/>
      <name val="Arial"/>
      <family val="2"/>
    </font>
    <font>
      <b/>
      <sz val="14"/>
      <color rgb="FF005F89"/>
      <name val="Arial"/>
      <family val="2"/>
    </font>
    <font>
      <sz val="12"/>
      <color rgb="FF005F8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4CC2E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ck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ck">
        <color rgb="FFE5E5E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10" fillId="0" borderId="0">
      <alignment/>
      <protection/>
    </xf>
    <xf numFmtId="0" fontId="1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43" fontId="0" fillId="0" borderId="0" xfId="53" applyFont="1" applyAlignment="1">
      <alignment vertical="center"/>
    </xf>
    <xf numFmtId="43" fontId="0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/>
    </xf>
    <xf numFmtId="0" fontId="20" fillId="0" borderId="0" xfId="49" applyFont="1" applyBorder="1" applyAlignment="1" applyProtection="1">
      <alignment horizontal="right" vertical="center"/>
      <protection hidden="1"/>
    </xf>
    <xf numFmtId="0" fontId="30" fillId="0" borderId="0" xfId="49" applyFont="1" applyBorder="1" applyAlignment="1" applyProtection="1">
      <alignment horizontal="center" vertical="center"/>
      <protection hidden="1"/>
    </xf>
    <xf numFmtId="0" fontId="31" fillId="0" borderId="0" xfId="49" applyFont="1" applyBorder="1" applyAlignment="1" applyProtection="1">
      <alignment horizontal="center" vertical="center"/>
      <protection hidden="1"/>
    </xf>
    <xf numFmtId="0" fontId="32" fillId="0" borderId="0" xfId="49" applyFont="1" applyBorder="1" applyAlignment="1" applyProtection="1">
      <alignment horizontal="center" vertical="center"/>
      <protection hidden="1"/>
    </xf>
    <xf numFmtId="0" fontId="31" fillId="0" borderId="0" xfId="49" applyFont="1" applyBorder="1" applyAlignment="1" applyProtection="1">
      <alignment horizontal="left" vertical="center" indent="1"/>
      <protection hidden="1"/>
    </xf>
    <xf numFmtId="0" fontId="32" fillId="0" borderId="0" xfId="49" applyFont="1" applyBorder="1" applyAlignment="1" applyProtection="1">
      <alignment vertical="center"/>
      <protection hidden="1"/>
    </xf>
    <xf numFmtId="0" fontId="31" fillId="0" borderId="0" xfId="49" applyFont="1" applyBorder="1" applyAlignment="1" applyProtection="1">
      <alignment vertical="center"/>
      <protection hidden="1"/>
    </xf>
    <xf numFmtId="0" fontId="33" fillId="0" borderId="0" xfId="49" applyFont="1" applyBorder="1" applyAlignment="1" applyProtection="1">
      <alignment vertical="center"/>
      <protection hidden="1"/>
    </xf>
    <xf numFmtId="0" fontId="25" fillId="24" borderId="10" xfId="49" applyFont="1" applyFill="1" applyBorder="1" applyAlignment="1" applyProtection="1">
      <alignment horizontal="center" vertical="center" wrapText="1"/>
      <protection hidden="1"/>
    </xf>
    <xf numFmtId="0" fontId="25" fillId="24" borderId="11" xfId="49" applyFont="1" applyFill="1" applyBorder="1" applyAlignment="1" applyProtection="1">
      <alignment horizontal="center" vertical="center" wrapText="1"/>
      <protection hidden="1"/>
    </xf>
    <xf numFmtId="0" fontId="25" fillId="24" borderId="11" xfId="49" applyFont="1" applyFill="1" applyBorder="1" applyAlignment="1" applyProtection="1">
      <alignment horizontal="center" vertical="center"/>
      <protection hidden="1"/>
    </xf>
    <xf numFmtId="0" fontId="25" fillId="24" borderId="11" xfId="49" applyFont="1" applyFill="1" applyBorder="1" applyAlignment="1" applyProtection="1">
      <alignment horizontal="center" vertical="center"/>
      <protection hidden="1"/>
    </xf>
    <xf numFmtId="0" fontId="25" fillId="24" borderId="12" xfId="49" applyFont="1" applyFill="1" applyBorder="1" applyAlignment="1" applyProtection="1">
      <alignment horizontal="center" vertical="center"/>
      <protection hidden="1"/>
    </xf>
    <xf numFmtId="0" fontId="25" fillId="24" borderId="13" xfId="49" applyFont="1" applyFill="1" applyBorder="1" applyAlignment="1" applyProtection="1">
      <alignment horizontal="center" vertical="center" wrapText="1"/>
      <protection hidden="1"/>
    </xf>
    <xf numFmtId="0" fontId="25" fillId="24" borderId="14" xfId="49" applyFont="1" applyFill="1" applyBorder="1" applyAlignment="1" applyProtection="1">
      <alignment horizontal="center" vertical="center" wrapText="1"/>
      <protection hidden="1"/>
    </xf>
    <xf numFmtId="0" fontId="25" fillId="24" borderId="14" xfId="49" applyFont="1" applyFill="1" applyBorder="1" applyAlignment="1" applyProtection="1">
      <alignment horizontal="center" vertical="center"/>
      <protection hidden="1"/>
    </xf>
    <xf numFmtId="0" fontId="25" fillId="24" borderId="15" xfId="49" applyFont="1" applyFill="1" applyBorder="1" applyAlignment="1" applyProtection="1">
      <alignment horizontal="center" vertical="center"/>
      <protection hidden="1"/>
    </xf>
    <xf numFmtId="1" fontId="21" fillId="23" borderId="13" xfId="49" applyNumberFormat="1" applyFont="1" applyFill="1" applyBorder="1" applyAlignment="1" applyProtection="1">
      <alignment horizontal="center" vertical="center"/>
      <protection hidden="1"/>
    </xf>
    <xf numFmtId="1" fontId="21" fillId="23" borderId="14" xfId="49" applyNumberFormat="1" applyFont="1" applyFill="1" applyBorder="1" applyAlignment="1" applyProtection="1">
      <alignment horizontal="center" vertical="center"/>
      <protection hidden="1"/>
    </xf>
    <xf numFmtId="1" fontId="22" fillId="23" borderId="14" xfId="49" applyNumberFormat="1" applyFont="1" applyFill="1" applyBorder="1" applyAlignment="1" applyProtection="1">
      <alignment horizontal="left" vertical="center"/>
      <protection hidden="1"/>
    </xf>
    <xf numFmtId="43" fontId="21" fillId="23" borderId="14" xfId="53" applyFont="1" applyFill="1" applyBorder="1" applyAlignment="1" applyProtection="1">
      <alignment horizontal="right" vertical="center"/>
      <protection hidden="1"/>
    </xf>
    <xf numFmtId="43" fontId="21" fillId="23" borderId="15" xfId="53" applyFont="1" applyFill="1" applyBorder="1" applyAlignment="1" applyProtection="1">
      <alignment horizontal="right" vertical="center"/>
      <protection hidden="1"/>
    </xf>
    <xf numFmtId="1" fontId="21" fillId="0" borderId="13" xfId="49" applyNumberFormat="1" applyFont="1" applyBorder="1" applyAlignment="1" applyProtection="1">
      <alignment horizontal="center" vertical="center"/>
      <protection hidden="1"/>
    </xf>
    <xf numFmtId="1" fontId="21" fillId="0" borderId="14" xfId="49" applyNumberFormat="1" applyFont="1" applyBorder="1" applyAlignment="1" applyProtection="1">
      <alignment horizontal="center" vertical="center"/>
      <protection hidden="1"/>
    </xf>
    <xf numFmtId="1" fontId="22" fillId="0" borderId="14" xfId="49" applyNumberFormat="1" applyFont="1" applyBorder="1" applyAlignment="1" applyProtection="1">
      <alignment horizontal="left" vertical="center"/>
      <protection hidden="1"/>
    </xf>
    <xf numFmtId="43" fontId="21" fillId="0" borderId="14" xfId="53" applyFont="1" applyBorder="1" applyAlignment="1" applyProtection="1">
      <alignment horizontal="right" vertical="center"/>
      <protection hidden="1"/>
    </xf>
    <xf numFmtId="43" fontId="21" fillId="0" borderId="14" xfId="53" applyFont="1" applyBorder="1" applyAlignment="1" applyProtection="1">
      <alignment vertical="center"/>
      <protection hidden="1"/>
    </xf>
    <xf numFmtId="43" fontId="21" fillId="0" borderId="15" xfId="53" applyFont="1" applyBorder="1" applyAlignment="1" applyProtection="1">
      <alignment vertical="center"/>
      <protection hidden="1"/>
    </xf>
    <xf numFmtId="1" fontId="23" fillId="23" borderId="16" xfId="49" applyNumberFormat="1" applyFont="1" applyFill="1" applyBorder="1" applyAlignment="1" applyProtection="1">
      <alignment horizontal="center" vertical="center"/>
      <protection hidden="1"/>
    </xf>
    <xf numFmtId="1" fontId="23" fillId="23" borderId="17" xfId="49" applyNumberFormat="1" applyFont="1" applyFill="1" applyBorder="1" applyAlignment="1" applyProtection="1">
      <alignment horizontal="center" vertical="center"/>
      <protection hidden="1"/>
    </xf>
    <xf numFmtId="1" fontId="24" fillId="23" borderId="17" xfId="49" applyNumberFormat="1" applyFont="1" applyFill="1" applyBorder="1" applyAlignment="1" applyProtection="1">
      <alignment horizontal="center" vertical="center"/>
      <protection hidden="1"/>
    </xf>
    <xf numFmtId="43" fontId="23" fillId="23" borderId="17" xfId="53" applyFont="1" applyFill="1" applyBorder="1" applyAlignment="1" applyProtection="1">
      <alignment horizontal="right" vertical="center"/>
      <protection hidden="1"/>
    </xf>
    <xf numFmtId="43" fontId="23" fillId="23" borderId="18" xfId="53" applyFont="1" applyFill="1" applyBorder="1" applyAlignment="1" applyProtection="1">
      <alignment horizontal="right" vertical="center"/>
      <protection hidden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rmal_Plan1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2"/>
  <sheetViews>
    <sheetView showGridLines="0" tabSelected="1" zoomScalePageLayoutView="0" workbookViewId="0" topLeftCell="A1">
      <selection activeCell="N23" sqref="N23"/>
    </sheetView>
  </sheetViews>
  <sheetFormatPr defaultColWidth="9.140625" defaultRowHeight="12.75"/>
  <cols>
    <col min="1" max="2" width="8.7109375" style="1" customWidth="1"/>
    <col min="3" max="3" width="30.7109375" style="1" customWidth="1"/>
    <col min="4" max="10" width="14.7109375" style="1" customWidth="1"/>
    <col min="11" max="16384" width="9.140625" style="1" customWidth="1"/>
  </cols>
  <sheetData>
    <row r="1" spans="1:10" ht="20.25">
      <c r="A1" s="6" t="s">
        <v>7</v>
      </c>
      <c r="B1" s="6"/>
      <c r="C1" s="6"/>
      <c r="D1" s="6"/>
      <c r="E1" s="6"/>
      <c r="F1" s="6"/>
      <c r="G1" s="6"/>
      <c r="H1" s="6"/>
      <c r="I1" s="6"/>
      <c r="J1" s="6"/>
    </row>
    <row r="2" spans="1:10" ht="15.75">
      <c r="A2" s="7" t="s">
        <v>17</v>
      </c>
      <c r="B2" s="7"/>
      <c r="C2" s="7"/>
      <c r="D2" s="7"/>
      <c r="E2" s="7"/>
      <c r="F2" s="7"/>
      <c r="G2" s="7"/>
      <c r="H2" s="7"/>
      <c r="I2" s="7"/>
      <c r="J2" s="7"/>
    </row>
    <row r="3" spans="1:10" ht="18">
      <c r="A3" s="8" t="s">
        <v>8</v>
      </c>
      <c r="B3" s="8"/>
      <c r="C3" s="8"/>
      <c r="D3" s="8"/>
      <c r="E3" s="8"/>
      <c r="F3" s="8"/>
      <c r="G3" s="8"/>
      <c r="H3" s="8"/>
      <c r="I3" s="8"/>
      <c r="J3" s="8"/>
    </row>
    <row r="4" spans="1:10" ht="18">
      <c r="A4" s="9" t="s">
        <v>78</v>
      </c>
      <c r="B4" s="10"/>
      <c r="C4" s="10"/>
      <c r="D4" s="10"/>
      <c r="E4" s="11"/>
      <c r="F4" s="12"/>
      <c r="G4" s="12"/>
      <c r="H4" s="12"/>
      <c r="I4" s="12"/>
      <c r="J4" s="12"/>
    </row>
    <row r="5" spans="1:10" ht="18">
      <c r="A5" s="9" t="s">
        <v>86</v>
      </c>
      <c r="B5" s="10"/>
      <c r="C5" s="10"/>
      <c r="D5" s="10"/>
      <c r="E5" s="11"/>
      <c r="F5" s="12"/>
      <c r="G5" s="12"/>
      <c r="H5" s="12"/>
      <c r="I5" s="12"/>
      <c r="J5" s="12"/>
    </row>
    <row r="6" spans="1:10" ht="13.5" thickBot="1">
      <c r="A6" s="5" t="s">
        <v>9</v>
      </c>
      <c r="B6" s="5"/>
      <c r="C6" s="5"/>
      <c r="D6" s="5"/>
      <c r="E6" s="5"/>
      <c r="F6" s="5"/>
      <c r="G6" s="5"/>
      <c r="H6" s="5"/>
      <c r="I6" s="5"/>
      <c r="J6" s="5"/>
    </row>
    <row r="7" spans="1:10" ht="15" customHeight="1" thickTop="1">
      <c r="A7" s="13" t="s">
        <v>2</v>
      </c>
      <c r="B7" s="14" t="s">
        <v>1</v>
      </c>
      <c r="C7" s="15" t="s">
        <v>13</v>
      </c>
      <c r="D7" s="16" t="s">
        <v>14</v>
      </c>
      <c r="E7" s="16"/>
      <c r="F7" s="16" t="s">
        <v>6</v>
      </c>
      <c r="G7" s="16"/>
      <c r="H7" s="16" t="s">
        <v>10</v>
      </c>
      <c r="I7" s="16"/>
      <c r="J7" s="17"/>
    </row>
    <row r="8" spans="1:10" ht="15" customHeight="1">
      <c r="A8" s="18"/>
      <c r="B8" s="19"/>
      <c r="C8" s="20" t="s">
        <v>18</v>
      </c>
      <c r="D8" s="20" t="s">
        <v>11</v>
      </c>
      <c r="E8" s="20" t="s">
        <v>12</v>
      </c>
      <c r="F8" s="20" t="s">
        <v>15</v>
      </c>
      <c r="G8" s="20" t="s">
        <v>16</v>
      </c>
      <c r="H8" s="20" t="s">
        <v>15</v>
      </c>
      <c r="I8" s="20" t="s">
        <v>16</v>
      </c>
      <c r="J8" s="21" t="s">
        <v>75</v>
      </c>
    </row>
    <row r="9" spans="1:10" ht="15" customHeight="1">
      <c r="A9" s="22">
        <v>1</v>
      </c>
      <c r="B9" s="23">
        <v>0</v>
      </c>
      <c r="C9" s="24" t="s">
        <v>0</v>
      </c>
      <c r="D9" s="25">
        <f aca="true" t="shared" si="0" ref="D9:J9">SUM(D10:D12)</f>
        <v>5600000</v>
      </c>
      <c r="E9" s="25">
        <f t="shared" si="0"/>
        <v>5600000</v>
      </c>
      <c r="F9" s="25">
        <f t="shared" si="0"/>
        <v>1067495.88</v>
      </c>
      <c r="G9" s="25">
        <f t="shared" si="0"/>
        <v>1067495.88</v>
      </c>
      <c r="H9" s="25">
        <f t="shared" si="0"/>
        <v>5478110.5200000005</v>
      </c>
      <c r="I9" s="25">
        <f t="shared" si="0"/>
        <v>5478110.5200000005</v>
      </c>
      <c r="J9" s="26">
        <f t="shared" si="0"/>
        <v>121889.48</v>
      </c>
    </row>
    <row r="10" spans="1:10" ht="15" customHeight="1">
      <c r="A10" s="27">
        <v>1</v>
      </c>
      <c r="B10" s="28">
        <v>31</v>
      </c>
      <c r="C10" s="29" t="s">
        <v>19</v>
      </c>
      <c r="D10" s="30">
        <v>4706091</v>
      </c>
      <c r="E10" s="30">
        <v>4655091</v>
      </c>
      <c r="F10" s="31">
        <v>877773.69</v>
      </c>
      <c r="G10" s="31">
        <v>877773.69</v>
      </c>
      <c r="H10" s="31">
        <v>4534601.03</v>
      </c>
      <c r="I10" s="31">
        <v>4534601.03</v>
      </c>
      <c r="J10" s="32">
        <v>120489.97</v>
      </c>
    </row>
    <row r="11" spans="1:10" ht="15" customHeight="1">
      <c r="A11" s="27">
        <v>1</v>
      </c>
      <c r="B11" s="28">
        <v>272</v>
      </c>
      <c r="C11" s="29" t="s">
        <v>34</v>
      </c>
      <c r="D11" s="30">
        <v>560967</v>
      </c>
      <c r="E11" s="30">
        <v>585967</v>
      </c>
      <c r="F11" s="31">
        <v>136110</v>
      </c>
      <c r="G11" s="31">
        <v>136110</v>
      </c>
      <c r="H11" s="31">
        <v>585859</v>
      </c>
      <c r="I11" s="31">
        <v>585859</v>
      </c>
      <c r="J11" s="32">
        <v>108</v>
      </c>
    </row>
    <row r="12" spans="1:10" ht="15" customHeight="1">
      <c r="A12" s="27">
        <v>1</v>
      </c>
      <c r="B12" s="28">
        <v>331</v>
      </c>
      <c r="C12" s="29" t="s">
        <v>41</v>
      </c>
      <c r="D12" s="30">
        <v>332942</v>
      </c>
      <c r="E12" s="30">
        <v>358942</v>
      </c>
      <c r="F12" s="31">
        <v>53612.19</v>
      </c>
      <c r="G12" s="31">
        <v>53612.19</v>
      </c>
      <c r="H12" s="31">
        <v>357650.49</v>
      </c>
      <c r="I12" s="31">
        <v>357650.49</v>
      </c>
      <c r="J12" s="32">
        <v>1291.51</v>
      </c>
    </row>
    <row r="13" spans="1:10" ht="15" customHeight="1">
      <c r="A13" s="22">
        <v>2</v>
      </c>
      <c r="B13" s="23">
        <v>0</v>
      </c>
      <c r="C13" s="24" t="s">
        <v>3</v>
      </c>
      <c r="D13" s="25">
        <f aca="true" t="shared" si="1" ref="D13:J13">SUM(D14:D15)</f>
        <v>2527000</v>
      </c>
      <c r="E13" s="25">
        <f t="shared" si="1"/>
        <v>3038372.33</v>
      </c>
      <c r="F13" s="25">
        <f t="shared" si="1"/>
        <v>975213.74</v>
      </c>
      <c r="G13" s="25">
        <f t="shared" si="1"/>
        <v>658076.75</v>
      </c>
      <c r="H13" s="25">
        <f t="shared" si="1"/>
        <v>2976134.69</v>
      </c>
      <c r="I13" s="25">
        <f t="shared" si="1"/>
        <v>2438020.8</v>
      </c>
      <c r="J13" s="26">
        <f t="shared" si="1"/>
        <v>62237.64</v>
      </c>
    </row>
    <row r="14" spans="1:10" ht="15" customHeight="1">
      <c r="A14" s="27">
        <v>2</v>
      </c>
      <c r="B14" s="28">
        <v>61</v>
      </c>
      <c r="C14" s="29" t="s">
        <v>4</v>
      </c>
      <c r="D14" s="30">
        <v>2522000</v>
      </c>
      <c r="E14" s="30">
        <v>3038122.33</v>
      </c>
      <c r="F14" s="31">
        <v>975213.74</v>
      </c>
      <c r="G14" s="31">
        <v>658076.75</v>
      </c>
      <c r="H14" s="31">
        <v>2976134.69</v>
      </c>
      <c r="I14" s="31">
        <v>2438020.8</v>
      </c>
      <c r="J14" s="32">
        <v>61987.64</v>
      </c>
    </row>
    <row r="15" spans="1:10" ht="15" customHeight="1">
      <c r="A15" s="27">
        <v>2</v>
      </c>
      <c r="B15" s="28">
        <v>62</v>
      </c>
      <c r="C15" s="29" t="s">
        <v>5</v>
      </c>
      <c r="D15" s="30">
        <v>5000</v>
      </c>
      <c r="E15" s="30">
        <v>250</v>
      </c>
      <c r="F15" s="31">
        <v>0</v>
      </c>
      <c r="G15" s="31">
        <v>0</v>
      </c>
      <c r="H15" s="31">
        <v>0</v>
      </c>
      <c r="I15" s="31">
        <v>0</v>
      </c>
      <c r="J15" s="32">
        <v>250</v>
      </c>
    </row>
    <row r="16" spans="1:10" ht="15" customHeight="1">
      <c r="A16" s="22">
        <v>4</v>
      </c>
      <c r="B16" s="23">
        <v>0</v>
      </c>
      <c r="C16" s="24" t="s">
        <v>20</v>
      </c>
      <c r="D16" s="25">
        <f>SUM(D17:D24)</f>
        <v>22224100</v>
      </c>
      <c r="E16" s="25">
        <f aca="true" t="shared" si="2" ref="E16:J16">SUM(E17:E24)</f>
        <v>25945307.83</v>
      </c>
      <c r="F16" s="25">
        <f t="shared" si="2"/>
        <v>3991545.08</v>
      </c>
      <c r="G16" s="25">
        <f t="shared" si="2"/>
        <v>5345559.609999999</v>
      </c>
      <c r="H16" s="25">
        <f t="shared" si="2"/>
        <v>24448828.799999997</v>
      </c>
      <c r="I16" s="25">
        <f t="shared" si="2"/>
        <v>24089375.83</v>
      </c>
      <c r="J16" s="26">
        <f t="shared" si="2"/>
        <v>1496479.03</v>
      </c>
    </row>
    <row r="17" spans="1:10" ht="15" customHeight="1">
      <c r="A17" s="27">
        <v>4</v>
      </c>
      <c r="B17" s="28">
        <v>121</v>
      </c>
      <c r="C17" s="29" t="s">
        <v>87</v>
      </c>
      <c r="D17" s="30">
        <v>82000</v>
      </c>
      <c r="E17" s="30">
        <v>41180</v>
      </c>
      <c r="F17" s="31">
        <v>0</v>
      </c>
      <c r="G17" s="31">
        <v>28050</v>
      </c>
      <c r="H17" s="31">
        <v>37159.99</v>
      </c>
      <c r="I17" s="31">
        <v>37159.99</v>
      </c>
      <c r="J17" s="32">
        <v>4020.01</v>
      </c>
    </row>
    <row r="18" spans="1:10" ht="15" customHeight="1">
      <c r="A18" s="27">
        <v>4</v>
      </c>
      <c r="B18" s="28">
        <v>122</v>
      </c>
      <c r="C18" s="29" t="s">
        <v>21</v>
      </c>
      <c r="D18" s="30">
        <v>9577300</v>
      </c>
      <c r="E18" s="30">
        <v>11496890</v>
      </c>
      <c r="F18" s="31">
        <v>1985569.14</v>
      </c>
      <c r="G18" s="31">
        <v>2480925.76</v>
      </c>
      <c r="H18" s="31">
        <v>11273046.37</v>
      </c>
      <c r="I18" s="31">
        <v>11120408.75</v>
      </c>
      <c r="J18" s="32">
        <v>223843.63</v>
      </c>
    </row>
    <row r="19" spans="1:10" ht="15" customHeight="1">
      <c r="A19" s="27">
        <v>4</v>
      </c>
      <c r="B19" s="28">
        <v>123</v>
      </c>
      <c r="C19" s="29" t="s">
        <v>22</v>
      </c>
      <c r="D19" s="30">
        <v>6318700</v>
      </c>
      <c r="E19" s="30">
        <v>7224197.83</v>
      </c>
      <c r="F19" s="31">
        <v>1445191.96</v>
      </c>
      <c r="G19" s="31">
        <v>1706167.97</v>
      </c>
      <c r="H19" s="31">
        <v>6976446.91</v>
      </c>
      <c r="I19" s="31">
        <v>6914657.33</v>
      </c>
      <c r="J19" s="32">
        <v>247750.92</v>
      </c>
    </row>
    <row r="20" spans="1:10" ht="15" customHeight="1">
      <c r="A20" s="27">
        <v>4</v>
      </c>
      <c r="B20" s="28">
        <v>126</v>
      </c>
      <c r="C20" s="29" t="s">
        <v>23</v>
      </c>
      <c r="D20" s="30">
        <v>1114000</v>
      </c>
      <c r="E20" s="30">
        <v>1099500</v>
      </c>
      <c r="F20" s="31">
        <v>7048.81</v>
      </c>
      <c r="G20" s="31">
        <v>7048.81</v>
      </c>
      <c r="H20" s="31">
        <v>127628.81</v>
      </c>
      <c r="I20" s="31">
        <v>127628.81</v>
      </c>
      <c r="J20" s="32">
        <v>971871.19</v>
      </c>
    </row>
    <row r="21" spans="1:10" ht="15" customHeight="1">
      <c r="A21" s="27">
        <v>4</v>
      </c>
      <c r="B21" s="28">
        <v>128</v>
      </c>
      <c r="C21" s="29" t="s">
        <v>24</v>
      </c>
      <c r="D21" s="30">
        <v>1286100</v>
      </c>
      <c r="E21" s="30">
        <v>1878390</v>
      </c>
      <c r="F21" s="31">
        <v>417436.95</v>
      </c>
      <c r="G21" s="31">
        <v>435881.64</v>
      </c>
      <c r="H21" s="31">
        <v>1830984.22</v>
      </c>
      <c r="I21" s="31">
        <v>1690326.4</v>
      </c>
      <c r="J21" s="32">
        <v>47405.78</v>
      </c>
    </row>
    <row r="22" spans="1:10" ht="15" customHeight="1">
      <c r="A22" s="27">
        <v>4</v>
      </c>
      <c r="B22" s="28">
        <v>129</v>
      </c>
      <c r="C22" s="29" t="s">
        <v>25</v>
      </c>
      <c r="D22" s="30">
        <v>4000</v>
      </c>
      <c r="E22" s="30">
        <v>0</v>
      </c>
      <c r="F22" s="31">
        <v>0</v>
      </c>
      <c r="G22" s="31">
        <v>0</v>
      </c>
      <c r="H22" s="31">
        <v>0</v>
      </c>
      <c r="I22" s="31">
        <v>0</v>
      </c>
      <c r="J22" s="32">
        <v>0</v>
      </c>
    </row>
    <row r="23" spans="1:10" ht="15" customHeight="1">
      <c r="A23" s="27">
        <v>4</v>
      </c>
      <c r="B23" s="28">
        <v>131</v>
      </c>
      <c r="C23" s="29" t="s">
        <v>26</v>
      </c>
      <c r="D23" s="30">
        <v>8000</v>
      </c>
      <c r="E23" s="30">
        <v>5050</v>
      </c>
      <c r="F23" s="31">
        <v>-30.38</v>
      </c>
      <c r="G23" s="31">
        <v>603.48</v>
      </c>
      <c r="H23" s="31">
        <v>3892.1</v>
      </c>
      <c r="I23" s="31">
        <v>3892.1</v>
      </c>
      <c r="J23" s="32">
        <v>1157.9</v>
      </c>
    </row>
    <row r="24" spans="1:10" ht="15" customHeight="1">
      <c r="A24" s="27">
        <v>4</v>
      </c>
      <c r="B24" s="28">
        <v>331</v>
      </c>
      <c r="C24" s="29" t="s">
        <v>41</v>
      </c>
      <c r="D24" s="30">
        <v>3834000</v>
      </c>
      <c r="E24" s="30">
        <v>4200100</v>
      </c>
      <c r="F24" s="31">
        <v>136328.6</v>
      </c>
      <c r="G24" s="31">
        <v>686881.95</v>
      </c>
      <c r="H24" s="31">
        <v>4199670.4</v>
      </c>
      <c r="I24" s="31">
        <v>4195302.45</v>
      </c>
      <c r="J24" s="32">
        <v>429.6</v>
      </c>
    </row>
    <row r="25" spans="1:10" ht="15" customHeight="1">
      <c r="A25" s="22">
        <v>6</v>
      </c>
      <c r="B25" s="23">
        <v>0</v>
      </c>
      <c r="C25" s="24" t="s">
        <v>27</v>
      </c>
      <c r="D25" s="25">
        <f aca="true" t="shared" si="3" ref="D25:J25">SUM(D26:D27)</f>
        <v>6450500</v>
      </c>
      <c r="E25" s="25">
        <f t="shared" si="3"/>
        <v>6610838</v>
      </c>
      <c r="F25" s="25">
        <f t="shared" si="3"/>
        <v>1177751.57</v>
      </c>
      <c r="G25" s="25">
        <f t="shared" si="3"/>
        <v>1151161.21</v>
      </c>
      <c r="H25" s="25">
        <f t="shared" si="3"/>
        <v>6116588.100000001</v>
      </c>
      <c r="I25" s="25">
        <f t="shared" si="3"/>
        <v>5613405.87</v>
      </c>
      <c r="J25" s="26">
        <f t="shared" si="3"/>
        <v>494249.9</v>
      </c>
    </row>
    <row r="26" spans="1:10" ht="15" customHeight="1">
      <c r="A26" s="27">
        <v>6</v>
      </c>
      <c r="B26" s="28">
        <v>181</v>
      </c>
      <c r="C26" s="29" t="s">
        <v>28</v>
      </c>
      <c r="D26" s="30">
        <v>6410500</v>
      </c>
      <c r="E26" s="30">
        <v>6578088</v>
      </c>
      <c r="F26" s="31">
        <v>1174931.57</v>
      </c>
      <c r="G26" s="31">
        <v>1145057.02</v>
      </c>
      <c r="H26" s="31">
        <v>6092132.19</v>
      </c>
      <c r="I26" s="31">
        <v>5590968.87</v>
      </c>
      <c r="J26" s="32">
        <v>485955.81</v>
      </c>
    </row>
    <row r="27" spans="1:10" ht="15" customHeight="1">
      <c r="A27" s="27">
        <v>6</v>
      </c>
      <c r="B27" s="28">
        <v>182</v>
      </c>
      <c r="C27" s="29" t="s">
        <v>29</v>
      </c>
      <c r="D27" s="30">
        <v>40000</v>
      </c>
      <c r="E27" s="30">
        <v>32750</v>
      </c>
      <c r="F27" s="31">
        <v>2820</v>
      </c>
      <c r="G27" s="31">
        <v>6104.19</v>
      </c>
      <c r="H27" s="31">
        <v>24455.91</v>
      </c>
      <c r="I27" s="31">
        <v>22437</v>
      </c>
      <c r="J27" s="32">
        <v>8294.09</v>
      </c>
    </row>
    <row r="28" spans="1:10" ht="15" customHeight="1">
      <c r="A28" s="22">
        <v>8</v>
      </c>
      <c r="B28" s="23">
        <v>0</v>
      </c>
      <c r="C28" s="24" t="s">
        <v>30</v>
      </c>
      <c r="D28" s="25">
        <f aca="true" t="shared" si="4" ref="D28:J28">SUM(D29:D32)</f>
        <v>4341105</v>
      </c>
      <c r="E28" s="25">
        <f t="shared" si="4"/>
        <v>5164103.32</v>
      </c>
      <c r="F28" s="25">
        <f t="shared" si="4"/>
        <v>801559.03</v>
      </c>
      <c r="G28" s="25">
        <f t="shared" si="4"/>
        <v>944606.99</v>
      </c>
      <c r="H28" s="25">
        <f t="shared" si="4"/>
        <v>4246886.48</v>
      </c>
      <c r="I28" s="25">
        <f t="shared" si="4"/>
        <v>3945080.59</v>
      </c>
      <c r="J28" s="26">
        <f t="shared" si="4"/>
        <v>917216.84</v>
      </c>
    </row>
    <row r="29" spans="1:10" ht="15" customHeight="1">
      <c r="A29" s="27">
        <v>8</v>
      </c>
      <c r="B29" s="28">
        <v>241</v>
      </c>
      <c r="C29" s="29" t="s">
        <v>31</v>
      </c>
      <c r="D29" s="30">
        <v>108000</v>
      </c>
      <c r="E29" s="30">
        <v>65475</v>
      </c>
      <c r="F29" s="31">
        <v>31258.13</v>
      </c>
      <c r="G29" s="31">
        <v>45658.07</v>
      </c>
      <c r="H29" s="31">
        <v>61575.06</v>
      </c>
      <c r="I29" s="31">
        <v>55700.57</v>
      </c>
      <c r="J29" s="32">
        <v>3899.94</v>
      </c>
    </row>
    <row r="30" spans="1:10" ht="15" customHeight="1">
      <c r="A30" s="27">
        <v>8</v>
      </c>
      <c r="B30" s="28">
        <v>242</v>
      </c>
      <c r="C30" s="29" t="s">
        <v>76</v>
      </c>
      <c r="D30" s="30">
        <v>27000</v>
      </c>
      <c r="E30" s="30">
        <v>27000</v>
      </c>
      <c r="F30" s="31">
        <v>0</v>
      </c>
      <c r="G30" s="31">
        <v>0</v>
      </c>
      <c r="H30" s="31">
        <v>0</v>
      </c>
      <c r="I30" s="31">
        <v>0</v>
      </c>
      <c r="J30" s="32">
        <v>27000</v>
      </c>
    </row>
    <row r="31" spans="1:10" ht="15" customHeight="1">
      <c r="A31" s="27">
        <v>8</v>
      </c>
      <c r="B31" s="28">
        <v>243</v>
      </c>
      <c r="C31" s="29" t="s">
        <v>77</v>
      </c>
      <c r="D31" s="30">
        <v>533800</v>
      </c>
      <c r="E31" s="30">
        <v>578260</v>
      </c>
      <c r="F31" s="31">
        <v>16658.67</v>
      </c>
      <c r="G31" s="31">
        <v>98311.52</v>
      </c>
      <c r="H31" s="31">
        <v>533357.22</v>
      </c>
      <c r="I31" s="31">
        <v>532410.38</v>
      </c>
      <c r="J31" s="32">
        <v>44902.78</v>
      </c>
    </row>
    <row r="32" spans="1:10" ht="15" customHeight="1">
      <c r="A32" s="27">
        <v>8</v>
      </c>
      <c r="B32" s="28">
        <v>244</v>
      </c>
      <c r="C32" s="29" t="s">
        <v>32</v>
      </c>
      <c r="D32" s="30">
        <v>3672305</v>
      </c>
      <c r="E32" s="30">
        <v>4493368.32</v>
      </c>
      <c r="F32" s="31">
        <v>753642.23</v>
      </c>
      <c r="G32" s="31">
        <v>800637.4</v>
      </c>
      <c r="H32" s="31">
        <v>3651954.2</v>
      </c>
      <c r="I32" s="31">
        <v>3356969.64</v>
      </c>
      <c r="J32" s="32">
        <v>841414.12</v>
      </c>
    </row>
    <row r="33" spans="1:10" ht="15" customHeight="1">
      <c r="A33" s="22">
        <v>9</v>
      </c>
      <c r="B33" s="23">
        <v>0</v>
      </c>
      <c r="C33" s="24" t="s">
        <v>33</v>
      </c>
      <c r="D33" s="25">
        <f aca="true" t="shared" si="5" ref="D33:J33">SUM(D34)</f>
        <v>2044000</v>
      </c>
      <c r="E33" s="25">
        <f t="shared" si="5"/>
        <v>2061000</v>
      </c>
      <c r="F33" s="25">
        <f t="shared" si="5"/>
        <v>475779.97</v>
      </c>
      <c r="G33" s="25">
        <f t="shared" si="5"/>
        <v>475779.97</v>
      </c>
      <c r="H33" s="25">
        <f t="shared" si="5"/>
        <v>2037967.59</v>
      </c>
      <c r="I33" s="25">
        <f t="shared" si="5"/>
        <v>2037967.59</v>
      </c>
      <c r="J33" s="26">
        <f t="shared" si="5"/>
        <v>23032.41</v>
      </c>
    </row>
    <row r="34" spans="1:10" ht="15" customHeight="1">
      <c r="A34" s="27">
        <v>9</v>
      </c>
      <c r="B34" s="28">
        <v>272</v>
      </c>
      <c r="C34" s="29" t="s">
        <v>34</v>
      </c>
      <c r="D34" s="30">
        <v>2044000</v>
      </c>
      <c r="E34" s="30">
        <v>2061000</v>
      </c>
      <c r="F34" s="31">
        <v>475779.97</v>
      </c>
      <c r="G34" s="31">
        <v>475779.97</v>
      </c>
      <c r="H34" s="31">
        <v>2037967.59</v>
      </c>
      <c r="I34" s="31">
        <v>2037967.59</v>
      </c>
      <c r="J34" s="32">
        <v>23032.41</v>
      </c>
    </row>
    <row r="35" spans="1:10" ht="15" customHeight="1">
      <c r="A35" s="22">
        <v>10</v>
      </c>
      <c r="B35" s="23">
        <v>0</v>
      </c>
      <c r="C35" s="24" t="s">
        <v>35</v>
      </c>
      <c r="D35" s="25">
        <f aca="true" t="shared" si="6" ref="D35:J35">SUM(D36:D41)</f>
        <v>23854300</v>
      </c>
      <c r="E35" s="25">
        <f t="shared" si="6"/>
        <v>28648714.139999997</v>
      </c>
      <c r="F35" s="25">
        <f t="shared" si="6"/>
        <v>3496386.64</v>
      </c>
      <c r="G35" s="25">
        <f t="shared" si="6"/>
        <v>5681649.010000001</v>
      </c>
      <c r="H35" s="25">
        <f t="shared" si="6"/>
        <v>27581059.82</v>
      </c>
      <c r="I35" s="25">
        <f t="shared" si="6"/>
        <v>27186223.99</v>
      </c>
      <c r="J35" s="26">
        <f t="shared" si="6"/>
        <v>1067654.3199999998</v>
      </c>
    </row>
    <row r="36" spans="1:10" ht="15" customHeight="1">
      <c r="A36" s="27">
        <v>10</v>
      </c>
      <c r="B36" s="28">
        <v>301</v>
      </c>
      <c r="C36" s="29" t="s">
        <v>36</v>
      </c>
      <c r="D36" s="30">
        <v>13783200</v>
      </c>
      <c r="E36" s="30">
        <v>20162728.47</v>
      </c>
      <c r="F36" s="31">
        <v>2942019.31</v>
      </c>
      <c r="G36" s="31">
        <v>4546634.78</v>
      </c>
      <c r="H36" s="31">
        <v>19753282.42</v>
      </c>
      <c r="I36" s="31">
        <v>19610865.72</v>
      </c>
      <c r="J36" s="32">
        <v>409446.05</v>
      </c>
    </row>
    <row r="37" spans="1:10" ht="15" customHeight="1">
      <c r="A37" s="27">
        <v>10</v>
      </c>
      <c r="B37" s="28">
        <v>302</v>
      </c>
      <c r="C37" s="29" t="s">
        <v>37</v>
      </c>
      <c r="D37" s="30">
        <v>8432000</v>
      </c>
      <c r="E37" s="30">
        <v>6831742.83</v>
      </c>
      <c r="F37" s="31">
        <v>235661.51</v>
      </c>
      <c r="G37" s="31">
        <v>807533.88</v>
      </c>
      <c r="H37" s="31">
        <v>6299364.76</v>
      </c>
      <c r="I37" s="31">
        <v>6098195.22</v>
      </c>
      <c r="J37" s="32">
        <v>532378.07</v>
      </c>
    </row>
    <row r="38" spans="1:10" ht="15" customHeight="1">
      <c r="A38" s="27">
        <v>10</v>
      </c>
      <c r="B38" s="28">
        <v>303</v>
      </c>
      <c r="C38" s="29" t="s">
        <v>88</v>
      </c>
      <c r="D38" s="30">
        <v>8000</v>
      </c>
      <c r="E38" s="30">
        <v>2000</v>
      </c>
      <c r="F38" s="31">
        <v>0</v>
      </c>
      <c r="G38" s="31">
        <v>0</v>
      </c>
      <c r="H38" s="31">
        <v>0</v>
      </c>
      <c r="I38" s="31">
        <v>0</v>
      </c>
      <c r="J38" s="32">
        <v>2000</v>
      </c>
    </row>
    <row r="39" spans="1:10" ht="15" customHeight="1">
      <c r="A39" s="27">
        <v>10</v>
      </c>
      <c r="B39" s="28">
        <v>304</v>
      </c>
      <c r="C39" s="29" t="s">
        <v>38</v>
      </c>
      <c r="D39" s="30">
        <v>1106400</v>
      </c>
      <c r="E39" s="30">
        <v>1122311.58</v>
      </c>
      <c r="F39" s="31">
        <v>236523.82</v>
      </c>
      <c r="G39" s="31">
        <v>225139.53</v>
      </c>
      <c r="H39" s="31">
        <v>1023159.98</v>
      </c>
      <c r="I39" s="31">
        <v>988249.35</v>
      </c>
      <c r="J39" s="32">
        <v>99151.6</v>
      </c>
    </row>
    <row r="40" spans="1:10" ht="15" customHeight="1">
      <c r="A40" s="27">
        <v>10</v>
      </c>
      <c r="B40" s="28">
        <v>305</v>
      </c>
      <c r="C40" s="29" t="s">
        <v>39</v>
      </c>
      <c r="D40" s="30">
        <v>502400</v>
      </c>
      <c r="E40" s="30">
        <v>507515.26</v>
      </c>
      <c r="F40" s="31">
        <v>78446</v>
      </c>
      <c r="G40" s="31">
        <v>98604.82</v>
      </c>
      <c r="H40" s="31">
        <v>482836.66</v>
      </c>
      <c r="I40" s="31">
        <v>466497.7</v>
      </c>
      <c r="J40" s="32">
        <v>24678.6</v>
      </c>
    </row>
    <row r="41" spans="1:10" ht="15" customHeight="1">
      <c r="A41" s="27">
        <v>10</v>
      </c>
      <c r="B41" s="28">
        <v>512</v>
      </c>
      <c r="C41" s="29" t="s">
        <v>59</v>
      </c>
      <c r="D41" s="30">
        <v>22300</v>
      </c>
      <c r="E41" s="30">
        <v>22416</v>
      </c>
      <c r="F41" s="31">
        <v>3736</v>
      </c>
      <c r="G41" s="31">
        <v>3736</v>
      </c>
      <c r="H41" s="31">
        <v>22416</v>
      </c>
      <c r="I41" s="31">
        <v>22416</v>
      </c>
      <c r="J41" s="32">
        <v>0</v>
      </c>
    </row>
    <row r="42" spans="1:10" ht="15" customHeight="1">
      <c r="A42" s="22">
        <v>11</v>
      </c>
      <c r="B42" s="23">
        <v>0</v>
      </c>
      <c r="C42" s="24" t="s">
        <v>89</v>
      </c>
      <c r="D42" s="25">
        <f>D43</f>
        <v>220000</v>
      </c>
      <c r="E42" s="25">
        <f aca="true" t="shared" si="7" ref="E42:J42">E43</f>
        <v>222500</v>
      </c>
      <c r="F42" s="25">
        <f t="shared" si="7"/>
        <v>38289.69</v>
      </c>
      <c r="G42" s="25">
        <f t="shared" si="7"/>
        <v>38289.69</v>
      </c>
      <c r="H42" s="25">
        <f t="shared" si="7"/>
        <v>218295.34</v>
      </c>
      <c r="I42" s="25">
        <f t="shared" si="7"/>
        <v>218295.34</v>
      </c>
      <c r="J42" s="26">
        <f t="shared" si="7"/>
        <v>4204.66</v>
      </c>
    </row>
    <row r="43" spans="1:10" ht="15" customHeight="1">
      <c r="A43" s="27">
        <v>11</v>
      </c>
      <c r="B43" s="28">
        <v>331</v>
      </c>
      <c r="C43" s="29" t="s">
        <v>41</v>
      </c>
      <c r="D43" s="30">
        <v>220000</v>
      </c>
      <c r="E43" s="30">
        <v>222500</v>
      </c>
      <c r="F43" s="31">
        <v>38289.69</v>
      </c>
      <c r="G43" s="31">
        <v>38289.69</v>
      </c>
      <c r="H43" s="31">
        <v>218295.34</v>
      </c>
      <c r="I43" s="31">
        <v>218295.34</v>
      </c>
      <c r="J43" s="32">
        <v>4204.66</v>
      </c>
    </row>
    <row r="44" spans="1:10" ht="15" customHeight="1">
      <c r="A44" s="22">
        <v>12</v>
      </c>
      <c r="B44" s="23">
        <v>0</v>
      </c>
      <c r="C44" s="24" t="s">
        <v>42</v>
      </c>
      <c r="D44" s="25">
        <f>SUM(D45:D51)</f>
        <v>35155700</v>
      </c>
      <c r="E44" s="25">
        <f aca="true" t="shared" si="8" ref="E44:J44">SUM(E45:E51)</f>
        <v>41882093.36</v>
      </c>
      <c r="F44" s="25">
        <f t="shared" si="8"/>
        <v>10816332.690000001</v>
      </c>
      <c r="G44" s="25">
        <f t="shared" si="8"/>
        <v>14218690.029999997</v>
      </c>
      <c r="H44" s="25">
        <f t="shared" si="8"/>
        <v>40628728.85</v>
      </c>
      <c r="I44" s="25">
        <f t="shared" si="8"/>
        <v>40572298.56</v>
      </c>
      <c r="J44" s="26">
        <f t="shared" si="8"/>
        <v>1253364.51</v>
      </c>
    </row>
    <row r="45" spans="1:10" ht="15" customHeight="1">
      <c r="A45" s="27">
        <v>12</v>
      </c>
      <c r="B45" s="28">
        <v>361</v>
      </c>
      <c r="C45" s="29" t="s">
        <v>43</v>
      </c>
      <c r="D45" s="30">
        <v>22447400</v>
      </c>
      <c r="E45" s="30">
        <v>27066193.17</v>
      </c>
      <c r="F45" s="31">
        <v>7968141.44</v>
      </c>
      <c r="G45" s="31">
        <v>10163329.31</v>
      </c>
      <c r="H45" s="31">
        <v>26425337.64</v>
      </c>
      <c r="I45" s="31">
        <v>26369211.04</v>
      </c>
      <c r="J45" s="32">
        <v>640855.53</v>
      </c>
    </row>
    <row r="46" spans="1:10" ht="15" customHeight="1">
      <c r="A46" s="27">
        <v>12</v>
      </c>
      <c r="B46" s="28">
        <v>362</v>
      </c>
      <c r="C46" s="29" t="s">
        <v>44</v>
      </c>
      <c r="D46" s="30">
        <v>0</v>
      </c>
      <c r="E46" s="30">
        <v>401000</v>
      </c>
      <c r="F46" s="31">
        <v>-1150</v>
      </c>
      <c r="G46" s="31">
        <v>136950</v>
      </c>
      <c r="H46" s="31">
        <v>398850</v>
      </c>
      <c r="I46" s="31">
        <v>398850</v>
      </c>
      <c r="J46" s="32">
        <v>2150</v>
      </c>
    </row>
    <row r="47" spans="1:10" ht="15" customHeight="1">
      <c r="A47" s="27">
        <v>12</v>
      </c>
      <c r="B47" s="28">
        <v>363</v>
      </c>
      <c r="C47" s="29" t="s">
        <v>45</v>
      </c>
      <c r="D47" s="30">
        <v>91700</v>
      </c>
      <c r="E47" s="30">
        <v>88687</v>
      </c>
      <c r="F47" s="31">
        <v>2726.97</v>
      </c>
      <c r="G47" s="31">
        <v>10467.04</v>
      </c>
      <c r="H47" s="31">
        <v>68311.25</v>
      </c>
      <c r="I47" s="31">
        <v>68007.56</v>
      </c>
      <c r="J47" s="32">
        <v>20375.75</v>
      </c>
    </row>
    <row r="48" spans="1:10" ht="15" customHeight="1">
      <c r="A48" s="27">
        <v>12</v>
      </c>
      <c r="B48" s="28">
        <v>365</v>
      </c>
      <c r="C48" s="29" t="s">
        <v>46</v>
      </c>
      <c r="D48" s="30">
        <v>10013000</v>
      </c>
      <c r="E48" s="30">
        <v>11649814.8</v>
      </c>
      <c r="F48" s="31">
        <v>2832884.46</v>
      </c>
      <c r="G48" s="31">
        <v>3351699.93</v>
      </c>
      <c r="H48" s="31">
        <v>11255754.91</v>
      </c>
      <c r="I48" s="31">
        <v>11255754.91</v>
      </c>
      <c r="J48" s="32">
        <v>394059.89</v>
      </c>
    </row>
    <row r="49" spans="1:10" ht="15" customHeight="1">
      <c r="A49" s="27">
        <v>12</v>
      </c>
      <c r="B49" s="28">
        <v>366</v>
      </c>
      <c r="C49" s="29" t="s">
        <v>47</v>
      </c>
      <c r="D49" s="30">
        <v>80000</v>
      </c>
      <c r="E49" s="30">
        <v>204597.17</v>
      </c>
      <c r="F49" s="31">
        <v>65947.05</v>
      </c>
      <c r="G49" s="31">
        <v>99841.95</v>
      </c>
      <c r="H49" s="31">
        <v>196733.38</v>
      </c>
      <c r="I49" s="31">
        <v>196733.38</v>
      </c>
      <c r="J49" s="32">
        <v>7863.79</v>
      </c>
    </row>
    <row r="50" spans="1:10" ht="15" customHeight="1">
      <c r="A50" s="27">
        <v>12</v>
      </c>
      <c r="B50" s="28">
        <v>367</v>
      </c>
      <c r="C50" s="29" t="s">
        <v>48</v>
      </c>
      <c r="D50" s="30">
        <v>923600</v>
      </c>
      <c r="E50" s="30">
        <v>871801.22</v>
      </c>
      <c r="F50" s="31">
        <v>42386.34</v>
      </c>
      <c r="G50" s="31">
        <v>211658.77</v>
      </c>
      <c r="H50" s="31">
        <v>836396.1</v>
      </c>
      <c r="I50" s="31">
        <v>836396.1</v>
      </c>
      <c r="J50" s="32">
        <v>35405.12</v>
      </c>
    </row>
    <row r="51" spans="1:10" ht="15" customHeight="1">
      <c r="A51" s="27">
        <v>12</v>
      </c>
      <c r="B51" s="28">
        <v>306</v>
      </c>
      <c r="C51" s="29" t="s">
        <v>40</v>
      </c>
      <c r="D51" s="30">
        <v>1600000</v>
      </c>
      <c r="E51" s="30">
        <v>1600000</v>
      </c>
      <c r="F51" s="31">
        <v>-94603.57</v>
      </c>
      <c r="G51" s="31">
        <v>244743.03</v>
      </c>
      <c r="H51" s="31">
        <v>1447345.57</v>
      </c>
      <c r="I51" s="31">
        <v>1447345.57</v>
      </c>
      <c r="J51" s="32">
        <v>152654.43</v>
      </c>
    </row>
    <row r="52" spans="1:10" ht="15" customHeight="1">
      <c r="A52" s="22">
        <v>13</v>
      </c>
      <c r="B52" s="23">
        <v>0</v>
      </c>
      <c r="C52" s="24" t="s">
        <v>49</v>
      </c>
      <c r="D52" s="25">
        <f aca="true" t="shared" si="9" ref="D52:J52">SUM(D53:D54)</f>
        <v>1128400</v>
      </c>
      <c r="E52" s="25">
        <f t="shared" si="9"/>
        <v>2051723.27</v>
      </c>
      <c r="F52" s="25">
        <f t="shared" si="9"/>
        <v>398588.62</v>
      </c>
      <c r="G52" s="25">
        <f t="shared" si="9"/>
        <v>423523.3</v>
      </c>
      <c r="H52" s="25">
        <f t="shared" si="9"/>
        <v>1981084.31</v>
      </c>
      <c r="I52" s="25">
        <f t="shared" si="9"/>
        <v>1936542.22</v>
      </c>
      <c r="J52" s="26">
        <f t="shared" si="9"/>
        <v>70638.96</v>
      </c>
    </row>
    <row r="53" spans="1:10" ht="15" customHeight="1">
      <c r="A53" s="27">
        <v>13</v>
      </c>
      <c r="B53" s="28">
        <v>391</v>
      </c>
      <c r="C53" s="29" t="s">
        <v>74</v>
      </c>
      <c r="D53" s="30">
        <v>5000</v>
      </c>
      <c r="E53" s="30">
        <v>1500</v>
      </c>
      <c r="F53" s="31">
        <v>0</v>
      </c>
      <c r="G53" s="31">
        <v>0</v>
      </c>
      <c r="H53" s="31">
        <v>1000</v>
      </c>
      <c r="I53" s="31">
        <v>1000</v>
      </c>
      <c r="J53" s="32">
        <v>500</v>
      </c>
    </row>
    <row r="54" spans="1:10" ht="15" customHeight="1">
      <c r="A54" s="27">
        <v>13</v>
      </c>
      <c r="B54" s="28">
        <v>392</v>
      </c>
      <c r="C54" s="29" t="s">
        <v>50</v>
      </c>
      <c r="D54" s="30">
        <v>1123400</v>
      </c>
      <c r="E54" s="30">
        <v>2050223.27</v>
      </c>
      <c r="F54" s="31">
        <v>398588.62</v>
      </c>
      <c r="G54" s="31">
        <v>423523.3</v>
      </c>
      <c r="H54" s="31">
        <v>1980084.31</v>
      </c>
      <c r="I54" s="31">
        <v>1935542.22</v>
      </c>
      <c r="J54" s="32">
        <v>70138.96</v>
      </c>
    </row>
    <row r="55" spans="1:10" ht="15" customHeight="1">
      <c r="A55" s="22">
        <v>14</v>
      </c>
      <c r="B55" s="23">
        <v>0</v>
      </c>
      <c r="C55" s="24" t="s">
        <v>51</v>
      </c>
      <c r="D55" s="25">
        <f aca="true" t="shared" si="10" ref="D55:J55">SUM(D56:D56)</f>
        <v>35000</v>
      </c>
      <c r="E55" s="25">
        <f t="shared" si="10"/>
        <v>35000</v>
      </c>
      <c r="F55" s="25">
        <f t="shared" si="10"/>
        <v>4957.1</v>
      </c>
      <c r="G55" s="25">
        <f t="shared" si="10"/>
        <v>8321.77</v>
      </c>
      <c r="H55" s="25">
        <f t="shared" si="10"/>
        <v>16666.54</v>
      </c>
      <c r="I55" s="25">
        <f t="shared" si="10"/>
        <v>16666.54</v>
      </c>
      <c r="J55" s="26">
        <f t="shared" si="10"/>
        <v>18333.46</v>
      </c>
    </row>
    <row r="56" spans="1:10" ht="15" customHeight="1">
      <c r="A56" s="27">
        <v>14</v>
      </c>
      <c r="B56" s="28">
        <v>422</v>
      </c>
      <c r="C56" s="29" t="s">
        <v>52</v>
      </c>
      <c r="D56" s="30">
        <v>35000</v>
      </c>
      <c r="E56" s="30">
        <v>35000</v>
      </c>
      <c r="F56" s="31">
        <v>4957.1</v>
      </c>
      <c r="G56" s="31">
        <v>8321.77</v>
      </c>
      <c r="H56" s="31">
        <v>16666.54</v>
      </c>
      <c r="I56" s="31">
        <v>16666.54</v>
      </c>
      <c r="J56" s="32">
        <v>18333.46</v>
      </c>
    </row>
    <row r="57" spans="1:10" ht="15" customHeight="1">
      <c r="A57" s="22">
        <v>15</v>
      </c>
      <c r="B57" s="23">
        <v>0</v>
      </c>
      <c r="C57" s="24" t="s">
        <v>53</v>
      </c>
      <c r="D57" s="25">
        <f aca="true" t="shared" si="11" ref="D57:J57">SUM(D58:D60)</f>
        <v>24386850</v>
      </c>
      <c r="E57" s="25">
        <f t="shared" si="11"/>
        <v>33246904.39</v>
      </c>
      <c r="F57" s="25">
        <f t="shared" si="11"/>
        <v>2477939.6499999994</v>
      </c>
      <c r="G57" s="25">
        <f t="shared" si="11"/>
        <v>4718386.29</v>
      </c>
      <c r="H57" s="25">
        <f t="shared" si="11"/>
        <v>30776163.05</v>
      </c>
      <c r="I57" s="25">
        <f t="shared" si="11"/>
        <v>24683046.02</v>
      </c>
      <c r="J57" s="26">
        <f t="shared" si="11"/>
        <v>2470741.34</v>
      </c>
    </row>
    <row r="58" spans="1:10" ht="15" customHeight="1">
      <c r="A58" s="27">
        <v>15</v>
      </c>
      <c r="B58" s="28">
        <v>451</v>
      </c>
      <c r="C58" s="29" t="s">
        <v>54</v>
      </c>
      <c r="D58" s="30">
        <v>8502750</v>
      </c>
      <c r="E58" s="30">
        <v>15873125.64</v>
      </c>
      <c r="F58" s="31">
        <v>1164327.49</v>
      </c>
      <c r="G58" s="31">
        <v>1665638.09</v>
      </c>
      <c r="H58" s="31">
        <v>14445311.11</v>
      </c>
      <c r="I58" s="31">
        <v>10823055.07</v>
      </c>
      <c r="J58" s="32">
        <v>1427814.53</v>
      </c>
    </row>
    <row r="59" spans="1:10" ht="15" customHeight="1">
      <c r="A59" s="27">
        <v>15</v>
      </c>
      <c r="B59" s="28">
        <v>452</v>
      </c>
      <c r="C59" s="29" t="s">
        <v>55</v>
      </c>
      <c r="D59" s="30">
        <v>12912100</v>
      </c>
      <c r="E59" s="30">
        <v>13053778.75</v>
      </c>
      <c r="F59" s="31">
        <v>2175239.28</v>
      </c>
      <c r="G59" s="31">
        <v>2614664.56</v>
      </c>
      <c r="H59" s="31">
        <v>12876280.59</v>
      </c>
      <c r="I59" s="31">
        <v>12818324.61</v>
      </c>
      <c r="J59" s="32">
        <v>177498.16</v>
      </c>
    </row>
    <row r="60" spans="1:10" ht="15" customHeight="1">
      <c r="A60" s="27">
        <v>15</v>
      </c>
      <c r="B60" s="28">
        <v>512</v>
      </c>
      <c r="C60" s="29" t="s">
        <v>59</v>
      </c>
      <c r="D60" s="30">
        <v>2972000</v>
      </c>
      <c r="E60" s="30">
        <v>4320000</v>
      </c>
      <c r="F60" s="31">
        <v>-861627.12</v>
      </c>
      <c r="G60" s="31">
        <v>438083.64</v>
      </c>
      <c r="H60" s="31">
        <v>3454571.35</v>
      </c>
      <c r="I60" s="31">
        <v>1041666.34</v>
      </c>
      <c r="J60" s="32">
        <v>865428.65</v>
      </c>
    </row>
    <row r="61" spans="1:10" ht="15" customHeight="1">
      <c r="A61" s="22">
        <v>16</v>
      </c>
      <c r="B61" s="23">
        <v>0</v>
      </c>
      <c r="C61" s="24" t="s">
        <v>56</v>
      </c>
      <c r="D61" s="25">
        <f aca="true" t="shared" si="12" ref="D61:J61">SUM(D62)</f>
        <v>7319145</v>
      </c>
      <c r="E61" s="25">
        <f t="shared" si="12"/>
        <v>8420721.89</v>
      </c>
      <c r="F61" s="25">
        <f t="shared" si="12"/>
        <v>115161.38</v>
      </c>
      <c r="G61" s="25">
        <f t="shared" si="12"/>
        <v>252932.53</v>
      </c>
      <c r="H61" s="25">
        <f t="shared" si="12"/>
        <v>6221883.2</v>
      </c>
      <c r="I61" s="25">
        <f t="shared" si="12"/>
        <v>1121473.05</v>
      </c>
      <c r="J61" s="26">
        <f t="shared" si="12"/>
        <v>2198838.69</v>
      </c>
    </row>
    <row r="62" spans="1:10" ht="15" customHeight="1">
      <c r="A62" s="27">
        <v>16</v>
      </c>
      <c r="B62" s="28">
        <v>482</v>
      </c>
      <c r="C62" s="29" t="s">
        <v>57</v>
      </c>
      <c r="D62" s="30">
        <v>7319145</v>
      </c>
      <c r="E62" s="30">
        <v>8420721.89</v>
      </c>
      <c r="F62" s="31">
        <v>115161.38</v>
      </c>
      <c r="G62" s="31">
        <v>252932.53</v>
      </c>
      <c r="H62" s="31">
        <v>6221883.2</v>
      </c>
      <c r="I62" s="31">
        <v>1121473.05</v>
      </c>
      <c r="J62" s="32">
        <v>2198838.69</v>
      </c>
    </row>
    <row r="63" spans="1:10" ht="15" customHeight="1">
      <c r="A63" s="22">
        <v>17</v>
      </c>
      <c r="B63" s="23">
        <v>0</v>
      </c>
      <c r="C63" s="24" t="s">
        <v>58</v>
      </c>
      <c r="D63" s="25">
        <f aca="true" t="shared" si="13" ref="D63:J63">SUM(D64)</f>
        <v>19504900</v>
      </c>
      <c r="E63" s="25">
        <f t="shared" si="13"/>
        <v>18152428.87</v>
      </c>
      <c r="F63" s="25">
        <f t="shared" si="13"/>
        <v>-694764.08</v>
      </c>
      <c r="G63" s="25">
        <f t="shared" si="13"/>
        <v>2706395.52</v>
      </c>
      <c r="H63" s="25">
        <f t="shared" si="13"/>
        <v>14087204.43</v>
      </c>
      <c r="I63" s="25">
        <f t="shared" si="13"/>
        <v>13218541.8</v>
      </c>
      <c r="J63" s="26">
        <f t="shared" si="13"/>
        <v>4065224.44</v>
      </c>
    </row>
    <row r="64" spans="1:10" ht="15" customHeight="1">
      <c r="A64" s="27">
        <v>17</v>
      </c>
      <c r="B64" s="28">
        <v>512</v>
      </c>
      <c r="C64" s="29" t="s">
        <v>59</v>
      </c>
      <c r="D64" s="30">
        <v>19504900</v>
      </c>
      <c r="E64" s="30">
        <v>18152428.87</v>
      </c>
      <c r="F64" s="31">
        <v>-694764.08</v>
      </c>
      <c r="G64" s="31">
        <v>2706395.52</v>
      </c>
      <c r="H64" s="31">
        <v>14087204.43</v>
      </c>
      <c r="I64" s="31">
        <v>13218541.8</v>
      </c>
      <c r="J64" s="32">
        <v>4065224.44</v>
      </c>
    </row>
    <row r="65" spans="1:10" ht="15" customHeight="1">
      <c r="A65" s="22">
        <v>18</v>
      </c>
      <c r="B65" s="23">
        <v>0</v>
      </c>
      <c r="C65" s="24" t="s">
        <v>60</v>
      </c>
      <c r="D65" s="25">
        <f aca="true" t="shared" si="14" ref="D65:J65">SUM(D66)</f>
        <v>33500</v>
      </c>
      <c r="E65" s="25">
        <f t="shared" si="14"/>
        <v>20000</v>
      </c>
      <c r="F65" s="25">
        <f t="shared" si="14"/>
        <v>0</v>
      </c>
      <c r="G65" s="25">
        <f t="shared" si="14"/>
        <v>0</v>
      </c>
      <c r="H65" s="25">
        <f t="shared" si="14"/>
        <v>8000</v>
      </c>
      <c r="I65" s="25">
        <f t="shared" si="14"/>
        <v>4000</v>
      </c>
      <c r="J65" s="26">
        <f t="shared" si="14"/>
        <v>12000</v>
      </c>
    </row>
    <row r="66" spans="1:10" ht="15" customHeight="1">
      <c r="A66" s="27">
        <v>18</v>
      </c>
      <c r="B66" s="28">
        <v>451</v>
      </c>
      <c r="C66" s="29" t="s">
        <v>54</v>
      </c>
      <c r="D66" s="30">
        <v>33500</v>
      </c>
      <c r="E66" s="30">
        <v>20000</v>
      </c>
      <c r="F66" s="31">
        <v>0</v>
      </c>
      <c r="G66" s="31">
        <v>0</v>
      </c>
      <c r="H66" s="31">
        <v>8000</v>
      </c>
      <c r="I66" s="31">
        <v>4000</v>
      </c>
      <c r="J66" s="32">
        <v>12000</v>
      </c>
    </row>
    <row r="67" spans="1:10" ht="15" customHeight="1">
      <c r="A67" s="22">
        <v>20</v>
      </c>
      <c r="B67" s="23">
        <v>0</v>
      </c>
      <c r="C67" s="24" t="s">
        <v>61</v>
      </c>
      <c r="D67" s="25">
        <f aca="true" t="shared" si="15" ref="D67:J67">SUM(D68:D70)</f>
        <v>1201100</v>
      </c>
      <c r="E67" s="25">
        <f t="shared" si="15"/>
        <v>2179178.81</v>
      </c>
      <c r="F67" s="25">
        <f t="shared" si="15"/>
        <v>308469.08999999997</v>
      </c>
      <c r="G67" s="25">
        <f t="shared" si="15"/>
        <v>361525.24</v>
      </c>
      <c r="H67" s="25">
        <f t="shared" si="15"/>
        <v>2131166.95</v>
      </c>
      <c r="I67" s="25">
        <f t="shared" si="15"/>
        <v>2107743.53</v>
      </c>
      <c r="J67" s="26">
        <f t="shared" si="15"/>
        <v>48011.86</v>
      </c>
    </row>
    <row r="68" spans="1:10" ht="15" customHeight="1">
      <c r="A68" s="27">
        <v>20</v>
      </c>
      <c r="B68" s="28">
        <v>601</v>
      </c>
      <c r="C68" s="29" t="s">
        <v>62</v>
      </c>
      <c r="D68" s="30">
        <v>40000</v>
      </c>
      <c r="E68" s="30">
        <v>30000</v>
      </c>
      <c r="F68" s="31">
        <v>0</v>
      </c>
      <c r="G68" s="31">
        <v>0</v>
      </c>
      <c r="H68" s="31">
        <v>30000</v>
      </c>
      <c r="I68" s="31">
        <v>30000</v>
      </c>
      <c r="J68" s="32">
        <v>0</v>
      </c>
    </row>
    <row r="69" spans="1:10" ht="15" customHeight="1">
      <c r="A69" s="27">
        <v>20</v>
      </c>
      <c r="B69" s="28">
        <v>605</v>
      </c>
      <c r="C69" s="29" t="s">
        <v>63</v>
      </c>
      <c r="D69" s="30">
        <v>463300</v>
      </c>
      <c r="E69" s="30">
        <v>775072.48</v>
      </c>
      <c r="F69" s="31">
        <v>152193.47</v>
      </c>
      <c r="G69" s="31">
        <v>166380.12</v>
      </c>
      <c r="H69" s="31">
        <v>727702.05</v>
      </c>
      <c r="I69" s="31">
        <v>720231.88</v>
      </c>
      <c r="J69" s="32">
        <v>47370.43</v>
      </c>
    </row>
    <row r="70" spans="1:10" ht="15" customHeight="1">
      <c r="A70" s="27">
        <v>20</v>
      </c>
      <c r="B70" s="28">
        <v>606</v>
      </c>
      <c r="C70" s="29" t="s">
        <v>90</v>
      </c>
      <c r="D70" s="30">
        <v>697800</v>
      </c>
      <c r="E70" s="30">
        <v>1374106.33</v>
      </c>
      <c r="F70" s="31">
        <v>156275.62</v>
      </c>
      <c r="G70" s="31">
        <v>195145.12</v>
      </c>
      <c r="H70" s="31">
        <v>1373464.9</v>
      </c>
      <c r="I70" s="31">
        <v>1357511.65</v>
      </c>
      <c r="J70" s="32">
        <v>641.43</v>
      </c>
    </row>
    <row r="71" spans="1:10" ht="15" customHeight="1">
      <c r="A71" s="22">
        <v>22</v>
      </c>
      <c r="B71" s="23">
        <v>0</v>
      </c>
      <c r="C71" s="24" t="s">
        <v>91</v>
      </c>
      <c r="D71" s="25">
        <f>D72</f>
        <v>1100000</v>
      </c>
      <c r="E71" s="25">
        <f aca="true" t="shared" si="16" ref="E71:J71">E72</f>
        <v>1045000</v>
      </c>
      <c r="F71" s="25">
        <f t="shared" si="16"/>
        <v>45000</v>
      </c>
      <c r="G71" s="25">
        <f t="shared" si="16"/>
        <v>298000</v>
      </c>
      <c r="H71" s="25">
        <f t="shared" si="16"/>
        <v>1045000</v>
      </c>
      <c r="I71" s="25">
        <f t="shared" si="16"/>
        <v>1045000</v>
      </c>
      <c r="J71" s="26">
        <f t="shared" si="16"/>
        <v>0</v>
      </c>
    </row>
    <row r="72" spans="1:10" ht="15" customHeight="1">
      <c r="A72" s="27">
        <v>22</v>
      </c>
      <c r="B72" s="28">
        <v>661</v>
      </c>
      <c r="C72" s="29" t="s">
        <v>92</v>
      </c>
      <c r="D72" s="30">
        <v>1100000</v>
      </c>
      <c r="E72" s="30">
        <v>1045000</v>
      </c>
      <c r="F72" s="31">
        <v>45000</v>
      </c>
      <c r="G72" s="31">
        <v>298000</v>
      </c>
      <c r="H72" s="31">
        <v>1045000</v>
      </c>
      <c r="I72" s="31">
        <v>1045000</v>
      </c>
      <c r="J72" s="32">
        <v>0</v>
      </c>
    </row>
    <row r="73" spans="1:10" ht="15" customHeight="1">
      <c r="A73" s="22">
        <v>23</v>
      </c>
      <c r="B73" s="23">
        <v>0</v>
      </c>
      <c r="C73" s="24" t="s">
        <v>64</v>
      </c>
      <c r="D73" s="25">
        <f>SUM(D74:D76)</f>
        <v>4983000</v>
      </c>
      <c r="E73" s="25">
        <f aca="true" t="shared" si="17" ref="E73:J73">SUM(E74:E76)</f>
        <v>5509900.4</v>
      </c>
      <c r="F73" s="25">
        <f t="shared" si="17"/>
        <v>354154.55</v>
      </c>
      <c r="G73" s="25">
        <f t="shared" si="17"/>
        <v>440756.11</v>
      </c>
      <c r="H73" s="25">
        <f t="shared" si="17"/>
        <v>2640330.61</v>
      </c>
      <c r="I73" s="25">
        <f t="shared" si="17"/>
        <v>2375665.02</v>
      </c>
      <c r="J73" s="26">
        <f t="shared" si="17"/>
        <v>2869569.79</v>
      </c>
    </row>
    <row r="74" spans="1:10" ht="15" customHeight="1">
      <c r="A74" s="27">
        <v>23</v>
      </c>
      <c r="B74" s="28">
        <v>691</v>
      </c>
      <c r="C74" s="29" t="s">
        <v>65</v>
      </c>
      <c r="D74" s="30">
        <v>126000</v>
      </c>
      <c r="E74" s="30">
        <v>0</v>
      </c>
      <c r="F74" s="31">
        <v>0</v>
      </c>
      <c r="G74" s="31">
        <v>0</v>
      </c>
      <c r="H74" s="31">
        <v>0</v>
      </c>
      <c r="I74" s="31">
        <v>0</v>
      </c>
      <c r="J74" s="32">
        <v>0</v>
      </c>
    </row>
    <row r="75" spans="1:10" ht="15" customHeight="1">
      <c r="A75" s="27">
        <v>23</v>
      </c>
      <c r="B75" s="28">
        <v>695</v>
      </c>
      <c r="C75" s="29" t="s">
        <v>66</v>
      </c>
      <c r="D75" s="30">
        <v>4855000</v>
      </c>
      <c r="E75" s="30">
        <v>5507900.4</v>
      </c>
      <c r="F75" s="31">
        <v>354154.55</v>
      </c>
      <c r="G75" s="31">
        <v>440756.11</v>
      </c>
      <c r="H75" s="31">
        <v>2640330.61</v>
      </c>
      <c r="I75" s="31">
        <v>2375665.02</v>
      </c>
      <c r="J75" s="32">
        <v>2867569.79</v>
      </c>
    </row>
    <row r="76" spans="1:10" ht="15" customHeight="1">
      <c r="A76" s="27">
        <v>23</v>
      </c>
      <c r="B76" s="28">
        <v>452</v>
      </c>
      <c r="C76" s="29" t="s">
        <v>55</v>
      </c>
      <c r="D76" s="30">
        <v>2000</v>
      </c>
      <c r="E76" s="30">
        <v>2000</v>
      </c>
      <c r="F76" s="31">
        <v>0</v>
      </c>
      <c r="G76" s="31">
        <v>0</v>
      </c>
      <c r="H76" s="31">
        <v>0</v>
      </c>
      <c r="I76" s="31">
        <v>0</v>
      </c>
      <c r="J76" s="32">
        <v>2000</v>
      </c>
    </row>
    <row r="77" spans="1:10" ht="15" customHeight="1">
      <c r="A77" s="22">
        <v>27</v>
      </c>
      <c r="B77" s="23">
        <v>0</v>
      </c>
      <c r="C77" s="24" t="s">
        <v>67</v>
      </c>
      <c r="D77" s="25">
        <f aca="true" t="shared" si="18" ref="D77:J77">SUM(D78:D79)</f>
        <v>2240800</v>
      </c>
      <c r="E77" s="25">
        <f t="shared" si="18"/>
        <v>2513760</v>
      </c>
      <c r="F77" s="25">
        <f t="shared" si="18"/>
        <v>466323.85</v>
      </c>
      <c r="G77" s="25">
        <f t="shared" si="18"/>
        <v>664281.65</v>
      </c>
      <c r="H77" s="25">
        <f t="shared" si="18"/>
        <v>2427632.23</v>
      </c>
      <c r="I77" s="25">
        <f t="shared" si="18"/>
        <v>2280688.49</v>
      </c>
      <c r="J77" s="26">
        <f t="shared" si="18"/>
        <v>86127.77</v>
      </c>
    </row>
    <row r="78" spans="1:10" ht="15" customHeight="1">
      <c r="A78" s="27">
        <v>27</v>
      </c>
      <c r="B78" s="28">
        <v>812</v>
      </c>
      <c r="C78" s="29" t="s">
        <v>68</v>
      </c>
      <c r="D78" s="30">
        <v>2239800</v>
      </c>
      <c r="E78" s="30">
        <v>2513760</v>
      </c>
      <c r="F78" s="31">
        <v>466323.85</v>
      </c>
      <c r="G78" s="31">
        <v>664281.65</v>
      </c>
      <c r="H78" s="31">
        <v>2427632.23</v>
      </c>
      <c r="I78" s="31">
        <v>2280688.49</v>
      </c>
      <c r="J78" s="32">
        <v>86127.77</v>
      </c>
    </row>
    <row r="79" spans="1:10" ht="15" customHeight="1">
      <c r="A79" s="27">
        <v>27</v>
      </c>
      <c r="B79" s="28">
        <v>813</v>
      </c>
      <c r="C79" s="29" t="s">
        <v>69</v>
      </c>
      <c r="D79" s="30">
        <v>1000</v>
      </c>
      <c r="E79" s="30">
        <v>0</v>
      </c>
      <c r="F79" s="31">
        <v>0</v>
      </c>
      <c r="G79" s="31">
        <v>0</v>
      </c>
      <c r="H79" s="31">
        <v>0</v>
      </c>
      <c r="I79" s="31">
        <v>0</v>
      </c>
      <c r="J79" s="32">
        <v>0</v>
      </c>
    </row>
    <row r="80" spans="1:10" ht="15" customHeight="1">
      <c r="A80" s="22">
        <v>28</v>
      </c>
      <c r="B80" s="23">
        <v>0</v>
      </c>
      <c r="C80" s="24" t="s">
        <v>70</v>
      </c>
      <c r="D80" s="25">
        <f aca="true" t="shared" si="19" ref="D80:J80">SUM(D81:D82)</f>
        <v>2000000</v>
      </c>
      <c r="E80" s="25">
        <f t="shared" si="19"/>
        <v>1624500</v>
      </c>
      <c r="F80" s="25">
        <f t="shared" si="19"/>
        <v>223037.2</v>
      </c>
      <c r="G80" s="25">
        <f t="shared" si="19"/>
        <v>245068.673</v>
      </c>
      <c r="H80" s="25">
        <f t="shared" si="19"/>
        <v>1416076.79</v>
      </c>
      <c r="I80" s="25">
        <f t="shared" si="19"/>
        <v>1416076.79</v>
      </c>
      <c r="J80" s="26">
        <f t="shared" si="19"/>
        <v>208423.21</v>
      </c>
    </row>
    <row r="81" spans="1:10" ht="15" customHeight="1">
      <c r="A81" s="27">
        <v>28</v>
      </c>
      <c r="B81" s="28">
        <v>843</v>
      </c>
      <c r="C81" s="29" t="s">
        <v>71</v>
      </c>
      <c r="D81" s="30">
        <v>1990000</v>
      </c>
      <c r="E81" s="30">
        <v>1405000</v>
      </c>
      <c r="F81" s="31">
        <v>223037.2</v>
      </c>
      <c r="G81" s="31">
        <v>245068.673</v>
      </c>
      <c r="H81" s="31">
        <v>1391876.95</v>
      </c>
      <c r="I81" s="31">
        <v>1391876.95</v>
      </c>
      <c r="J81" s="32">
        <v>13123.05</v>
      </c>
    </row>
    <row r="82" spans="1:10" ht="15" customHeight="1">
      <c r="A82" s="27">
        <v>28</v>
      </c>
      <c r="B82" s="28">
        <v>846</v>
      </c>
      <c r="C82" s="29" t="s">
        <v>72</v>
      </c>
      <c r="D82" s="30">
        <v>10000</v>
      </c>
      <c r="E82" s="30">
        <v>219500</v>
      </c>
      <c r="F82" s="31">
        <v>0</v>
      </c>
      <c r="G82" s="31">
        <v>0</v>
      </c>
      <c r="H82" s="31">
        <v>24199.84</v>
      </c>
      <c r="I82" s="31">
        <v>24199.84</v>
      </c>
      <c r="J82" s="32">
        <v>195300.16</v>
      </c>
    </row>
    <row r="83" spans="1:10" ht="15" customHeight="1" thickBot="1">
      <c r="A83" s="33"/>
      <c r="B83" s="34"/>
      <c r="C83" s="35" t="s">
        <v>73</v>
      </c>
      <c r="D83" s="36">
        <f>D9+D13+D16+D25+D28+D33+D35+D42+D44+D52+D55+D57+D61+D63+D65+D67+D71+D73+D77+D80</f>
        <v>166349400</v>
      </c>
      <c r="E83" s="36">
        <f aca="true" t="shared" si="20" ref="E83:J83">E9+E13+E16+E25+E28+E33+E35+E42+E44+E52+E55+E57+E61+E63+E65+E67+E71+E73+E77+E80</f>
        <v>193972046.60999998</v>
      </c>
      <c r="F83" s="36">
        <f t="shared" si="20"/>
        <v>26539221.650000006</v>
      </c>
      <c r="G83" s="36">
        <f t="shared" si="20"/>
        <v>39700500.223000005</v>
      </c>
      <c r="H83" s="36">
        <f t="shared" si="20"/>
        <v>176483808.29999998</v>
      </c>
      <c r="I83" s="36">
        <f t="shared" si="20"/>
        <v>161784222.55000004</v>
      </c>
      <c r="J83" s="37">
        <f t="shared" si="20"/>
        <v>17488238.31</v>
      </c>
    </row>
    <row r="84" ht="13.5" thickTop="1"/>
    <row r="85" spans="1:10" ht="12.75">
      <c r="A85" s="4" t="s">
        <v>79</v>
      </c>
      <c r="B85" s="4"/>
      <c r="C85" s="4"/>
      <c r="D85" s="4"/>
      <c r="E85" s="4" t="s">
        <v>81</v>
      </c>
      <c r="F85" s="4"/>
      <c r="G85" s="4"/>
      <c r="H85" s="4" t="s">
        <v>83</v>
      </c>
      <c r="I85" s="4"/>
      <c r="J85" s="4"/>
    </row>
    <row r="86" spans="1:10" ht="12.75">
      <c r="A86" s="4" t="s">
        <v>80</v>
      </c>
      <c r="B86" s="4"/>
      <c r="C86" s="4"/>
      <c r="D86" s="4"/>
      <c r="E86" s="4" t="s">
        <v>82</v>
      </c>
      <c r="F86" s="4"/>
      <c r="G86" s="4"/>
      <c r="H86" s="4" t="s">
        <v>84</v>
      </c>
      <c r="I86" s="4"/>
      <c r="J86" s="4"/>
    </row>
    <row r="87" spans="8:10" ht="12.75">
      <c r="H87" s="4" t="s">
        <v>85</v>
      </c>
      <c r="I87" s="4"/>
      <c r="J87" s="4"/>
    </row>
    <row r="89" spans="4:11" ht="12.75">
      <c r="D89" s="2"/>
      <c r="E89" s="2"/>
      <c r="F89" s="2"/>
      <c r="G89" s="2"/>
      <c r="H89" s="2"/>
      <c r="I89" s="2"/>
      <c r="J89" s="2"/>
      <c r="K89" s="2"/>
    </row>
    <row r="92" spans="4:10" ht="12.75">
      <c r="D92" s="3"/>
      <c r="E92" s="3"/>
      <c r="F92" s="3"/>
      <c r="G92" s="3"/>
      <c r="H92" s="3"/>
      <c r="I92" s="3"/>
      <c r="J92" s="3"/>
    </row>
  </sheetData>
  <sheetProtection/>
  <mergeCells count="16">
    <mergeCell ref="A1:J1"/>
    <mergeCell ref="A2:J2"/>
    <mergeCell ref="A3:J3"/>
    <mergeCell ref="H7:J7"/>
    <mergeCell ref="A7:A8"/>
    <mergeCell ref="B7:B8"/>
    <mergeCell ref="A6:J6"/>
    <mergeCell ref="A85:D85"/>
    <mergeCell ref="A86:D86"/>
    <mergeCell ref="H87:J87"/>
    <mergeCell ref="D7:E7"/>
    <mergeCell ref="F7:G7"/>
    <mergeCell ref="H85:J85"/>
    <mergeCell ref="H86:J86"/>
    <mergeCell ref="E85:G85"/>
    <mergeCell ref="E86:G86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vilma</dc:creator>
  <cp:keywords/>
  <dc:description/>
  <cp:lastModifiedBy>Mauricio</cp:lastModifiedBy>
  <cp:lastPrinted>2013-11-18T13:05:47Z</cp:lastPrinted>
  <dcterms:created xsi:type="dcterms:W3CDTF">2011-01-25T11:25:48Z</dcterms:created>
  <dcterms:modified xsi:type="dcterms:W3CDTF">2013-12-03T10:45:40Z</dcterms:modified>
  <cp:category/>
  <cp:version/>
  <cp:contentType/>
  <cp:contentStatus/>
</cp:coreProperties>
</file>