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7" sheetId="1" r:id="rId1"/>
  </sheets>
  <definedNames>
    <definedName name="_xlnm.Print_Area" localSheetId="0">'2º Bim. 2007'!$A$1:$H$53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<sst xmlns="http://schemas.openxmlformats.org/spreadsheetml/2006/main" count="72" uniqueCount="63">
  <si>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</si>
  <si>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</si>
  <si>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</si>
  <si>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</si>
  <si>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</si>
  <si>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</si>
  <si>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</si>
  <si>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</si>
  <si>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</si>
  <si>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</si>
  <si>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</si>
  <si>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</si>
  <si>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</si>
  <si>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</si>
  <si>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</si>
  <si>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</si>
  <si>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</si>
  <si>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</si>
  <si>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</si>
  <si>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</si>
  <si>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</si>
  <si>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</si>
  <si>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</si>
  <si>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</si>
  <si>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</si>
  <si>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</si>
  <si>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</si>
  <si>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</si>
  <si>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</si>
  <si>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</si>
  <si>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</si>
  <si>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</si>
  <si>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</si>
  <si>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</si>
  <si>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</si>
  <si>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</si>
  <si>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</si>
  <si>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</si>
  <si>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</si>
  <si>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</si>
  <si>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</si>
  <si>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</si>
  <si>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</si>
  <si>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</si>
  <si>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</si>
  <si>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</si>
  <si>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</si>
  <si>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</si>
  <si>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</si>
  <si>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</si>
  <si>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</si>
  <si>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</si>
  <si>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</si>
  <si>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</si>
  <si>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</si>
  <si>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</si>
  <si>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</si>
  <si>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</si>
  <si>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</si>
  <si>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</si>
  <si>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</si>
  <si>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</si>
  <si>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2º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</si>
</sst>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horizontal="right" vertical="center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8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locked="0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31">
      <selection activeCell="I62" sqref="I62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4" t="s">
        <v>12</v>
      </c>
      <c r="B1" s="14"/>
      <c r="C1" s="14"/>
      <c r="D1" s="14"/>
      <c r="E1" s="14"/>
      <c r="F1" s="14"/>
      <c r="G1" s="14"/>
      <c r="H1" s="14"/>
    </row>
    <row r="2" spans="1:8" ht="15.75">
      <c r="A2" s="15" t="s">
        <v>13</v>
      </c>
      <c r="B2" s="15"/>
      <c r="C2" s="15"/>
      <c r="D2" s="15"/>
      <c r="E2" s="15"/>
      <c r="F2" s="15"/>
      <c r="G2" s="15"/>
      <c r="H2" s="15"/>
    </row>
    <row r="3" spans="1:8" ht="15.75">
      <c r="A3" s="15" t="s">
        <v>9</v>
      </c>
      <c r="B3" s="15"/>
      <c r="C3" s="15"/>
      <c r="D3" s="15"/>
      <c r="E3" s="15"/>
      <c r="F3" s="15"/>
      <c r="G3" s="15"/>
      <c r="H3" s="15"/>
    </row>
    <row r="4" spans="1:8" ht="18">
      <c r="A4" s="16" t="s">
        <v>58</v>
      </c>
      <c r="B4" s="17"/>
      <c r="C4" s="18"/>
      <c r="D4" s="18"/>
      <c r="E4" s="18"/>
      <c r="F4" s="18"/>
      <c r="G4" s="18"/>
      <c r="H4" s="18"/>
    </row>
    <row r="5" spans="1:8" ht="18">
      <c r="A5" s="16" t="s">
        <v>62</v>
      </c>
      <c r="B5" s="17"/>
      <c r="C5" s="18"/>
      <c r="D5" s="18"/>
      <c r="E5" s="18"/>
      <c r="F5" s="18"/>
      <c r="G5" s="18"/>
      <c r="H5" s="18"/>
    </row>
    <row r="6" spans="1:8" ht="15.75">
      <c r="A6" s="19"/>
      <c r="B6" s="20"/>
      <c r="C6" s="20"/>
      <c r="D6" s="20"/>
      <c r="E6" s="20"/>
      <c r="F6" s="20"/>
      <c r="G6" s="21"/>
      <c r="H6" s="18"/>
    </row>
    <row r="7" spans="1:8" ht="16.5" thickBot="1">
      <c r="A7" s="19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2" t="s">
        <v>14</v>
      </c>
      <c r="B8" s="23"/>
      <c r="C8" s="23" t="s">
        <v>40</v>
      </c>
      <c r="D8" s="23"/>
      <c r="E8" s="23"/>
      <c r="F8" s="23" t="s">
        <v>15</v>
      </c>
      <c r="G8" s="23"/>
      <c r="H8" s="24" t="s">
        <v>6</v>
      </c>
    </row>
    <row r="9" spans="1:8" ht="24.75" customHeight="1">
      <c r="A9" s="25"/>
      <c r="B9" s="26"/>
      <c r="C9" s="27" t="s">
        <v>16</v>
      </c>
      <c r="D9" s="27" t="s">
        <v>17</v>
      </c>
      <c r="E9" s="27" t="s">
        <v>11</v>
      </c>
      <c r="F9" s="27" t="s">
        <v>10</v>
      </c>
      <c r="G9" s="27" t="s">
        <v>11</v>
      </c>
      <c r="H9" s="28"/>
    </row>
    <row r="10" spans="1:8" ht="19.5" customHeight="1">
      <c r="A10" s="29" t="s">
        <v>18</v>
      </c>
      <c r="B10" s="30"/>
      <c r="C10" s="31">
        <v>149984000</v>
      </c>
      <c r="D10" s="31">
        <v>29377599.5</v>
      </c>
      <c r="E10" s="31">
        <v>56958609.35</v>
      </c>
      <c r="F10" s="31">
        <v>35499593.31</v>
      </c>
      <c r="G10" s="31">
        <v>63918736.92</v>
      </c>
      <c r="H10" s="32">
        <v>51855733.39</v>
      </c>
    </row>
    <row r="11" spans="1:8" ht="19.5" customHeight="1">
      <c r="A11" s="29" t="s">
        <v>19</v>
      </c>
      <c r="B11" s="30"/>
      <c r="C11" s="31">
        <v>17566000</v>
      </c>
      <c r="D11" s="31">
        <v>0</v>
      </c>
      <c r="E11" s="31">
        <v>0</v>
      </c>
      <c r="F11" s="31">
        <v>302310.22</v>
      </c>
      <c r="G11" s="31">
        <v>1074385.09</v>
      </c>
      <c r="H11" s="32">
        <v>1666145.63</v>
      </c>
    </row>
    <row r="12" spans="1:8" ht="19.5" customHeight="1">
      <c r="A12" s="33" t="s">
        <v>20</v>
      </c>
      <c r="B12" s="34"/>
      <c r="C12" s="35">
        <f aca="true" t="shared" si="0" ref="C12:H12">SUM(C10:C11)</f>
        <v>167550000</v>
      </c>
      <c r="D12" s="35">
        <f t="shared" si="0"/>
        <v>29377599.5</v>
      </c>
      <c r="E12" s="35">
        <f t="shared" si="0"/>
        <v>56958609.35</v>
      </c>
      <c r="F12" s="35">
        <f t="shared" si="0"/>
        <v>35801903.53</v>
      </c>
      <c r="G12" s="35">
        <f t="shared" si="0"/>
        <v>64993122.010000005</v>
      </c>
      <c r="H12" s="36">
        <f t="shared" si="0"/>
        <v>53521879.02</v>
      </c>
    </row>
    <row r="13" spans="1:8" ht="19.5" customHeight="1">
      <c r="A13" s="37" t="s">
        <v>21</v>
      </c>
      <c r="B13" s="38"/>
      <c r="C13" s="39"/>
      <c r="D13" s="31"/>
      <c r="E13" s="31"/>
      <c r="F13" s="31"/>
      <c r="G13" s="31"/>
      <c r="H13" s="40"/>
    </row>
    <row r="14" spans="1:8" ht="19.5" customHeight="1">
      <c r="A14" s="29" t="s">
        <v>22</v>
      </c>
      <c r="B14" s="30"/>
      <c r="C14" s="31">
        <v>9220000</v>
      </c>
      <c r="D14" s="31">
        <v>0</v>
      </c>
      <c r="E14" s="31">
        <v>0</v>
      </c>
      <c r="F14" s="31">
        <v>0</v>
      </c>
      <c r="G14" s="31">
        <v>0</v>
      </c>
      <c r="H14" s="32">
        <v>0</v>
      </c>
    </row>
    <row r="15" spans="1:8" ht="19.5" customHeight="1">
      <c r="A15" s="29" t="s">
        <v>5</v>
      </c>
      <c r="B15" s="30"/>
      <c r="C15" s="41">
        <v>1285000</v>
      </c>
      <c r="D15" s="41">
        <v>309548.51</v>
      </c>
      <c r="E15" s="41">
        <v>527102.82</v>
      </c>
      <c r="F15" s="41">
        <v>294381.57</v>
      </c>
      <c r="G15" s="41">
        <v>510076.14</v>
      </c>
      <c r="H15" s="32">
        <v>620702.23</v>
      </c>
    </row>
    <row r="16" spans="1:8" ht="19.5" customHeight="1">
      <c r="A16" s="29" t="s">
        <v>2</v>
      </c>
      <c r="B16" s="30"/>
      <c r="C16" s="31"/>
      <c r="D16" s="31"/>
      <c r="E16" s="31"/>
      <c r="F16" s="31"/>
      <c r="G16" s="31"/>
      <c r="H16" s="32"/>
    </row>
    <row r="17" spans="1:8" ht="19.5" customHeight="1">
      <c r="A17" s="29" t="s">
        <v>54</v>
      </c>
      <c r="B17" s="30"/>
      <c r="C17" s="31">
        <v>0</v>
      </c>
      <c r="D17" s="31">
        <v>0</v>
      </c>
      <c r="E17" s="31">
        <v>0</v>
      </c>
      <c r="F17" s="31">
        <v>71917.58</v>
      </c>
      <c r="G17" s="31">
        <v>156249.13</v>
      </c>
      <c r="H17" s="32">
        <v>0</v>
      </c>
    </row>
    <row r="18" spans="1:8" ht="19.5" customHeight="1">
      <c r="A18" s="33" t="s">
        <v>23</v>
      </c>
      <c r="B18" s="34"/>
      <c r="C18" s="35">
        <f aca="true" t="shared" si="1" ref="C18:H18">SUM(C14:C17)</f>
        <v>10505000</v>
      </c>
      <c r="D18" s="35">
        <f t="shared" si="1"/>
        <v>309548.51</v>
      </c>
      <c r="E18" s="35">
        <f t="shared" si="1"/>
        <v>527102.82</v>
      </c>
      <c r="F18" s="35">
        <f t="shared" si="1"/>
        <v>366299.15</v>
      </c>
      <c r="G18" s="35">
        <f t="shared" si="1"/>
        <v>666325.27</v>
      </c>
      <c r="H18" s="36">
        <f t="shared" si="1"/>
        <v>620702.23</v>
      </c>
    </row>
    <row r="19" spans="1:8" ht="19.5" customHeight="1" thickBot="1">
      <c r="A19" s="42" t="s">
        <v>3</v>
      </c>
      <c r="B19" s="43"/>
      <c r="C19" s="44">
        <f aca="true" t="shared" si="2" ref="C19:H19">SUM(C12-C18)</f>
        <v>157045000</v>
      </c>
      <c r="D19" s="44">
        <f t="shared" si="2"/>
        <v>29068050.99</v>
      </c>
      <c r="E19" s="44">
        <f t="shared" si="2"/>
        <v>56431506.53</v>
      </c>
      <c r="F19" s="44">
        <f t="shared" si="2"/>
        <v>35435604.38</v>
      </c>
      <c r="G19" s="44">
        <f t="shared" si="2"/>
        <v>64326796.74</v>
      </c>
      <c r="H19" s="45">
        <f t="shared" si="2"/>
        <v>52901176.79000001</v>
      </c>
    </row>
    <row r="20" spans="1:8" ht="19.5" customHeight="1" thickBot="1" thickTop="1">
      <c r="A20" s="8"/>
      <c r="B20" s="8"/>
      <c r="C20" s="9"/>
      <c r="D20" s="9"/>
      <c r="E20" s="9"/>
      <c r="F20" s="9"/>
      <c r="G20" s="9"/>
      <c r="H20" s="9"/>
    </row>
    <row r="21" spans="1:8" ht="19.5" customHeight="1" thickTop="1">
      <c r="A21" s="22" t="s">
        <v>24</v>
      </c>
      <c r="B21" s="23"/>
      <c r="C21" s="23" t="s">
        <v>41</v>
      </c>
      <c r="D21" s="23"/>
      <c r="E21" s="23"/>
      <c r="F21" s="23" t="s">
        <v>25</v>
      </c>
      <c r="G21" s="23"/>
      <c r="H21" s="24" t="s">
        <v>36</v>
      </c>
    </row>
    <row r="22" spans="1:8" ht="24.75" customHeight="1">
      <c r="A22" s="25"/>
      <c r="B22" s="26"/>
      <c r="C22" s="27" t="s">
        <v>16</v>
      </c>
      <c r="D22" s="27" t="s">
        <v>17</v>
      </c>
      <c r="E22" s="27" t="s">
        <v>11</v>
      </c>
      <c r="F22" s="27" t="s">
        <v>10</v>
      </c>
      <c r="G22" s="27" t="s">
        <v>11</v>
      </c>
      <c r="H22" s="46"/>
    </row>
    <row r="23" spans="1:8" ht="19.5" customHeight="1">
      <c r="A23" s="29" t="s">
        <v>26</v>
      </c>
      <c r="B23" s="30"/>
      <c r="C23" s="31">
        <v>136891643.12</v>
      </c>
      <c r="D23" s="41">
        <v>21106754.66</v>
      </c>
      <c r="E23" s="41">
        <v>44278753.02</v>
      </c>
      <c r="F23" s="31">
        <v>21958281.96</v>
      </c>
      <c r="G23" s="31">
        <v>40384315.97</v>
      </c>
      <c r="H23" s="32">
        <v>38096150.82</v>
      </c>
    </row>
    <row r="24" spans="1:8" ht="19.5" customHeight="1">
      <c r="A24" s="29" t="s">
        <v>27</v>
      </c>
      <c r="B24" s="30"/>
      <c r="C24" s="31">
        <v>825000</v>
      </c>
      <c r="D24" s="41">
        <v>114500</v>
      </c>
      <c r="E24" s="41">
        <v>184000</v>
      </c>
      <c r="F24" s="31">
        <v>98377.62</v>
      </c>
      <c r="G24" s="31">
        <v>180069.63</v>
      </c>
      <c r="H24" s="32">
        <v>184127.35</v>
      </c>
    </row>
    <row r="25" spans="1:8" ht="19.5" customHeight="1">
      <c r="A25" s="33" t="s">
        <v>28</v>
      </c>
      <c r="B25" s="34"/>
      <c r="C25" s="35">
        <f aca="true" t="shared" si="3" ref="C25:H25">SUM(C23-C24)</f>
        <v>136066643.12</v>
      </c>
      <c r="D25" s="35">
        <f t="shared" si="3"/>
        <v>20992254.66</v>
      </c>
      <c r="E25" s="35">
        <f t="shared" si="3"/>
        <v>44094753.02</v>
      </c>
      <c r="F25" s="35">
        <f t="shared" si="3"/>
        <v>21859904.34</v>
      </c>
      <c r="G25" s="35">
        <f t="shared" si="3"/>
        <v>40204246.339999996</v>
      </c>
      <c r="H25" s="36">
        <f t="shared" si="3"/>
        <v>37912023.47</v>
      </c>
    </row>
    <row r="26" spans="1:8" ht="19.5" customHeight="1">
      <c r="A26" s="29" t="s">
        <v>29</v>
      </c>
      <c r="B26" s="30"/>
      <c r="C26" s="31">
        <v>40386963.57</v>
      </c>
      <c r="D26" s="41">
        <v>2728074.32</v>
      </c>
      <c r="E26" s="41">
        <v>12683471.13</v>
      </c>
      <c r="F26" s="31">
        <v>2307486.52</v>
      </c>
      <c r="G26" s="31">
        <v>3443067.14</v>
      </c>
      <c r="H26" s="32">
        <v>2852149.9</v>
      </c>
    </row>
    <row r="27" spans="1:8" ht="19.5" customHeight="1">
      <c r="A27" s="29" t="s">
        <v>21</v>
      </c>
      <c r="B27" s="30"/>
      <c r="C27" s="31">
        <f aca="true" t="shared" si="4" ref="C27:H27">C28</f>
        <v>1175000</v>
      </c>
      <c r="D27" s="31">
        <f t="shared" si="4"/>
        <v>110833.33</v>
      </c>
      <c r="E27" s="31">
        <f t="shared" si="4"/>
        <v>304999.99</v>
      </c>
      <c r="F27" s="31">
        <f t="shared" si="4"/>
        <v>152504.04</v>
      </c>
      <c r="G27" s="31">
        <f t="shared" si="4"/>
        <v>297468.08</v>
      </c>
      <c r="H27" s="47">
        <f t="shared" si="4"/>
        <v>438722.4</v>
      </c>
    </row>
    <row r="28" spans="1:8" ht="19.5" customHeight="1">
      <c r="A28" s="29" t="s">
        <v>30</v>
      </c>
      <c r="B28" s="30"/>
      <c r="C28" s="31">
        <v>1175000</v>
      </c>
      <c r="D28" s="41">
        <v>110833.33</v>
      </c>
      <c r="E28" s="41">
        <v>304999.99</v>
      </c>
      <c r="F28" s="31">
        <v>152504.04</v>
      </c>
      <c r="G28" s="31">
        <v>297468.08</v>
      </c>
      <c r="H28" s="32">
        <v>438722.4</v>
      </c>
    </row>
    <row r="29" spans="1:8" ht="19.5" customHeight="1">
      <c r="A29" s="29" t="s">
        <v>31</v>
      </c>
      <c r="B29" s="30"/>
      <c r="C29" s="41"/>
      <c r="D29" s="41"/>
      <c r="E29" s="41"/>
      <c r="F29" s="41"/>
      <c r="G29" s="41"/>
      <c r="H29" s="32"/>
    </row>
    <row r="30" spans="1:8" ht="19.5" customHeight="1">
      <c r="A30" s="29" t="s">
        <v>4</v>
      </c>
      <c r="B30" s="30"/>
      <c r="C30" s="41"/>
      <c r="D30" s="41"/>
      <c r="E30" s="41"/>
      <c r="F30" s="41"/>
      <c r="G30" s="41"/>
      <c r="H30" s="32"/>
    </row>
    <row r="31" spans="1:8" ht="19.5" customHeight="1">
      <c r="A31" s="33" t="s">
        <v>28</v>
      </c>
      <c r="B31" s="34"/>
      <c r="C31" s="35">
        <f aca="true" t="shared" si="5" ref="C31:H31">SUM(C26-C27)</f>
        <v>39211963.57</v>
      </c>
      <c r="D31" s="35">
        <f t="shared" si="5"/>
        <v>2617240.9899999998</v>
      </c>
      <c r="E31" s="35">
        <f t="shared" si="5"/>
        <v>12378471.14</v>
      </c>
      <c r="F31" s="35">
        <f t="shared" si="5"/>
        <v>2154982.48</v>
      </c>
      <c r="G31" s="35">
        <f t="shared" si="5"/>
        <v>3145599.06</v>
      </c>
      <c r="H31" s="36">
        <f t="shared" si="5"/>
        <v>2413427.5</v>
      </c>
    </row>
    <row r="32" spans="1:8" ht="19.5" customHeight="1">
      <c r="A32" s="37" t="s">
        <v>52</v>
      </c>
      <c r="B32" s="38"/>
      <c r="C32" s="48">
        <v>390820.16</v>
      </c>
      <c r="D32" s="49">
        <v>97705.04</v>
      </c>
      <c r="E32" s="49">
        <v>255041.76</v>
      </c>
      <c r="F32" s="50"/>
      <c r="G32" s="50"/>
      <c r="H32" s="51">
        <v>0</v>
      </c>
    </row>
    <row r="33" spans="1:8" ht="19.5" customHeight="1">
      <c r="A33" s="37" t="s">
        <v>53</v>
      </c>
      <c r="B33" s="38"/>
      <c r="C33" s="48">
        <f aca="true" t="shared" si="6" ref="C33:H33">C25+C31</f>
        <v>175278606.69</v>
      </c>
      <c r="D33" s="48">
        <f t="shared" si="6"/>
        <v>23609495.65</v>
      </c>
      <c r="E33" s="48">
        <f t="shared" si="6"/>
        <v>56473224.160000004</v>
      </c>
      <c r="F33" s="48">
        <f t="shared" si="6"/>
        <v>24014886.82</v>
      </c>
      <c r="G33" s="48">
        <f t="shared" si="6"/>
        <v>43349845.4</v>
      </c>
      <c r="H33" s="40">
        <f t="shared" si="6"/>
        <v>40325450.97</v>
      </c>
    </row>
    <row r="34" spans="1:8" ht="19.5" customHeight="1" thickBot="1">
      <c r="A34" s="42" t="s">
        <v>55</v>
      </c>
      <c r="B34" s="43"/>
      <c r="C34" s="44">
        <f aca="true" t="shared" si="7" ref="C34:H34">C19-C33+C32</f>
        <v>-17842786.529999997</v>
      </c>
      <c r="D34" s="44">
        <f t="shared" si="7"/>
        <v>5556260.38</v>
      </c>
      <c r="E34" s="44">
        <f t="shared" si="7"/>
        <v>213324.12999999733</v>
      </c>
      <c r="F34" s="44">
        <f t="shared" si="7"/>
        <v>11420717.560000002</v>
      </c>
      <c r="G34" s="44">
        <f t="shared" si="7"/>
        <v>20976951.340000004</v>
      </c>
      <c r="H34" s="45">
        <f t="shared" si="7"/>
        <v>12575725.820000008</v>
      </c>
    </row>
    <row r="35" spans="1:8" ht="19.5" customHeight="1" thickTop="1">
      <c r="A35" s="11"/>
      <c r="B35" s="12"/>
      <c r="C35" s="4"/>
      <c r="D35" s="4"/>
      <c r="E35" s="4"/>
      <c r="F35" s="4"/>
      <c r="G35" s="4"/>
      <c r="H35" s="4"/>
    </row>
    <row r="36" spans="1:8" ht="19.5" customHeight="1" thickBot="1">
      <c r="A36" s="19" t="s">
        <v>32</v>
      </c>
      <c r="B36" s="19"/>
      <c r="C36" s="10"/>
      <c r="D36" s="2"/>
      <c r="E36" s="2"/>
      <c r="F36" s="2"/>
      <c r="G36" s="2"/>
      <c r="H36" s="2"/>
    </row>
    <row r="37" spans="1:8" ht="19.5" customHeight="1" thickTop="1">
      <c r="A37" s="22" t="s">
        <v>33</v>
      </c>
      <c r="B37" s="23" t="s">
        <v>34</v>
      </c>
      <c r="C37" s="23"/>
      <c r="D37" s="23"/>
      <c r="E37" s="23" t="s">
        <v>32</v>
      </c>
      <c r="F37" s="23"/>
      <c r="G37" s="23"/>
      <c r="H37" s="52"/>
    </row>
    <row r="38" spans="1:8" ht="24.75" customHeight="1">
      <c r="A38" s="25"/>
      <c r="B38" s="53" t="s">
        <v>42</v>
      </c>
      <c r="C38" s="53" t="s">
        <v>35</v>
      </c>
      <c r="D38" s="53" t="s">
        <v>37</v>
      </c>
      <c r="E38" s="26" t="s">
        <v>39</v>
      </c>
      <c r="F38" s="26"/>
      <c r="G38" s="26" t="s">
        <v>51</v>
      </c>
      <c r="H38" s="54"/>
    </row>
    <row r="39" spans="1:8" ht="19.5" customHeight="1">
      <c r="A39" s="55" t="s">
        <v>43</v>
      </c>
      <c r="B39" s="49">
        <v>8340134.21</v>
      </c>
      <c r="C39" s="49">
        <v>8195170.17</v>
      </c>
      <c r="D39" s="49">
        <v>8042666.13</v>
      </c>
      <c r="E39" s="50"/>
      <c r="F39" s="50"/>
      <c r="G39" s="50"/>
      <c r="H39" s="56"/>
    </row>
    <row r="40" spans="1:8" ht="19.5" customHeight="1">
      <c r="A40" s="55" t="s">
        <v>50</v>
      </c>
      <c r="B40" s="57">
        <f>SUM(B41-B43)</f>
        <v>12719989.470000003</v>
      </c>
      <c r="C40" s="57">
        <f>SUM(C41-C43)</f>
        <v>21922116.47</v>
      </c>
      <c r="D40" s="57">
        <f>SUM(D41-D43)</f>
        <v>32072745.089999996</v>
      </c>
      <c r="E40" s="50"/>
      <c r="F40" s="50"/>
      <c r="G40" s="50"/>
      <c r="H40" s="56"/>
    </row>
    <row r="41" spans="1:8" ht="19.5" customHeight="1">
      <c r="A41" s="58" t="s">
        <v>44</v>
      </c>
      <c r="B41" s="41">
        <v>19875606.26</v>
      </c>
      <c r="C41" s="41">
        <v>25052592.91</v>
      </c>
      <c r="D41" s="41">
        <v>34333242.44</v>
      </c>
      <c r="E41" s="50"/>
      <c r="F41" s="50"/>
      <c r="G41" s="50"/>
      <c r="H41" s="56"/>
    </row>
    <row r="42" spans="1:8" ht="19.5" customHeight="1">
      <c r="A42" s="58" t="s">
        <v>45</v>
      </c>
      <c r="B42" s="41"/>
      <c r="C42" s="41"/>
      <c r="D42" s="41"/>
      <c r="E42" s="50"/>
      <c r="F42" s="50"/>
      <c r="G42" s="50"/>
      <c r="H42" s="56"/>
    </row>
    <row r="43" spans="1:8" ht="19.5" customHeight="1">
      <c r="A43" s="58" t="s">
        <v>46</v>
      </c>
      <c r="B43" s="41">
        <v>7155616.79</v>
      </c>
      <c r="C43" s="41">
        <v>3130476.44</v>
      </c>
      <c r="D43" s="41">
        <v>2260497.35</v>
      </c>
      <c r="E43" s="59"/>
      <c r="F43" s="59"/>
      <c r="G43" s="59"/>
      <c r="H43" s="60"/>
    </row>
    <row r="44" spans="1:8" ht="19.5" customHeight="1">
      <c r="A44" s="55" t="s">
        <v>59</v>
      </c>
      <c r="B44" s="48">
        <f>B39-B40</f>
        <v>-4379855.260000003</v>
      </c>
      <c r="C44" s="48">
        <f>C39-C40</f>
        <v>-13726946.299999999</v>
      </c>
      <c r="D44" s="48">
        <f>D39-D40</f>
        <v>-24030078.959999997</v>
      </c>
      <c r="E44" s="61"/>
      <c r="F44" s="61"/>
      <c r="G44" s="61"/>
      <c r="H44" s="62"/>
    </row>
    <row r="45" spans="1:8" ht="19.5" customHeight="1">
      <c r="A45" s="55" t="s">
        <v>47</v>
      </c>
      <c r="B45" s="63"/>
      <c r="C45" s="63"/>
      <c r="D45" s="63"/>
      <c r="E45" s="61"/>
      <c r="F45" s="61"/>
      <c r="G45" s="61"/>
      <c r="H45" s="62"/>
    </row>
    <row r="46" spans="1:8" ht="19.5" customHeight="1">
      <c r="A46" s="55" t="s">
        <v>48</v>
      </c>
      <c r="B46" s="41"/>
      <c r="C46" s="41"/>
      <c r="D46" s="41"/>
      <c r="E46" s="61"/>
      <c r="F46" s="61"/>
      <c r="G46" s="61"/>
      <c r="H46" s="62"/>
    </row>
    <row r="47" spans="1:8" ht="19.5" customHeight="1" thickBot="1">
      <c r="A47" s="64" t="s">
        <v>49</v>
      </c>
      <c r="B47" s="44">
        <f>B44+B45-B46</f>
        <v>-4379855.260000003</v>
      </c>
      <c r="C47" s="44">
        <f>C44+C45-C46</f>
        <v>-13726946.299999999</v>
      </c>
      <c r="D47" s="44">
        <f>D44+D45-D46</f>
        <v>-24030078.959999997</v>
      </c>
      <c r="E47" s="65">
        <f>D47-C47</f>
        <v>-10303132.659999998</v>
      </c>
      <c r="F47" s="65"/>
      <c r="G47" s="65">
        <f>D47-B47</f>
        <v>-19650223.699999996</v>
      </c>
      <c r="H47" s="66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13" t="s">
        <v>60</v>
      </c>
      <c r="B49" s="13"/>
      <c r="C49" s="13" t="s">
        <v>56</v>
      </c>
      <c r="D49" s="13"/>
      <c r="E49" s="13"/>
      <c r="F49" s="13" t="s">
        <v>57</v>
      </c>
      <c r="G49" s="13"/>
      <c r="H49" s="13"/>
    </row>
    <row r="50" spans="1:8" ht="12.75">
      <c r="A50" s="13" t="s">
        <v>8</v>
      </c>
      <c r="B50" s="13"/>
      <c r="C50" s="13" t="s">
        <v>0</v>
      </c>
      <c r="D50" s="13"/>
      <c r="E50" s="13"/>
      <c r="F50" s="13" t="s">
        <v>61</v>
      </c>
      <c r="G50" s="13"/>
      <c r="H50" s="13"/>
    </row>
    <row r="51" spans="6:8" ht="12.75">
      <c r="F51" s="13" t="s">
        <v>1</v>
      </c>
      <c r="G51" s="13"/>
      <c r="H51" s="13"/>
    </row>
  </sheetData>
  <sheetProtection/>
  <mergeCells count="54">
    <mergeCell ref="C50:E50"/>
    <mergeCell ref="A49:B49"/>
    <mergeCell ref="A50:B50"/>
    <mergeCell ref="A37:A38"/>
    <mergeCell ref="E45:F45"/>
    <mergeCell ref="F51:H51"/>
    <mergeCell ref="F49:H49"/>
    <mergeCell ref="F50:H50"/>
    <mergeCell ref="H21:H22"/>
    <mergeCell ref="G38:H38"/>
    <mergeCell ref="E38:F38"/>
    <mergeCell ref="E46:F46"/>
    <mergeCell ref="E47:F47"/>
    <mergeCell ref="G44:H44"/>
    <mergeCell ref="C49:E49"/>
    <mergeCell ref="A23:B23"/>
    <mergeCell ref="A32:B32"/>
    <mergeCell ref="A16:B16"/>
    <mergeCell ref="A17:B17"/>
    <mergeCell ref="A15:B15"/>
    <mergeCell ref="F21:G21"/>
    <mergeCell ref="A18:B18"/>
    <mergeCell ref="C21:E21"/>
    <mergeCell ref="A19:B19"/>
    <mergeCell ref="A21:B22"/>
    <mergeCell ref="A12:B12"/>
    <mergeCell ref="A13:B13"/>
    <mergeCell ref="A14:B14"/>
    <mergeCell ref="A33:B33"/>
    <mergeCell ref="A24:B24"/>
    <mergeCell ref="A25:B25"/>
    <mergeCell ref="A26:B26"/>
    <mergeCell ref="A29:B29"/>
    <mergeCell ref="A27:B27"/>
    <mergeCell ref="A28:B28"/>
    <mergeCell ref="A35:B35"/>
    <mergeCell ref="A1:H1"/>
    <mergeCell ref="A2:H2"/>
    <mergeCell ref="A3:H3"/>
    <mergeCell ref="C8:E8"/>
    <mergeCell ref="F8:G8"/>
    <mergeCell ref="A8:B9"/>
    <mergeCell ref="H8:H9"/>
    <mergeCell ref="A11:B11"/>
    <mergeCell ref="G45:H45"/>
    <mergeCell ref="G46:H46"/>
    <mergeCell ref="G47:H47"/>
    <mergeCell ref="A10:B10"/>
    <mergeCell ref="A30:B30"/>
    <mergeCell ref="A31:B31"/>
    <mergeCell ref="A34:B34"/>
    <mergeCell ref="E44:F44"/>
    <mergeCell ref="E37:H37"/>
    <mergeCell ref="B37:D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2013-12-03T10:21:18Z</dcterms:modified>
  <cp:category/>
  <cp:version/>
  <cp:contentType/>
  <cp:contentStatus/>
</cp:coreProperties>
</file>