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5" sheetId="1" r:id="rId1"/>
  </sheets>
  <definedNames>
    <definedName name="_xlnm.Print_Area" localSheetId="0">'6º Bim. 2005'!$A$1:$H$53</definedName>
  </definedNames>
  <calcPr fullCalcOnLoad="1"/>
</workbook>
</file>

<file path=xl/sharedStrings.xml><?xml version="1.0" encoding="utf-8"?>
<sst xmlns="http://schemas.openxmlformats.org/spreadsheetml/2006/main" count="72" uniqueCount="63">
  <si>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</si>
  <si>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</si>
  <si>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</si>
  <si>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</si>
  <si>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</si>
  <si>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</si>
  <si>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</si>
  <si>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</si>
  <si>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</si>
  <si>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</si>
  <si>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</si>
  <si>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</si>
  <si>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</si>
  <si>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</si>
  <si>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</si>
  <si>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</si>
  <si>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</si>
  <si>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</si>
  <si>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</si>
  <si>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</si>
  <si>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</si>
  <si>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</si>
  <si>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</si>
  <si>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</si>
  <si>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</si>
  <si>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</si>
  <si>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</si>
  <si>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</si>
  <si>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</si>
  <si>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</si>
  <si>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</si>
  <si>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</si>
  <si>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</si>
  <si>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</si>
  <si>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</si>
  <si>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</si>
  <si>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</si>
  <si>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</si>
  <si>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</si>
  <si>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</si>
  <si>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</si>
  <si>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</si>
  <si>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</si>
  <si>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</si>
  <si>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</si>
  <si>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</si>
  <si>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</si>
  <si>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</si>
  <si>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</si>
  <si>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</si>
  <si>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</si>
  <si>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</si>
  <si>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</si>
  <si>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Roberto Rolli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</si>
  <si>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</si>
  <si>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</si>
  <si>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</si>
  <si>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</si>
  <si>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</si>
  <si>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6º BIMESTRE DE 2005</t>
  </si>
  <si>
    <t>II - DESPESAS FISCAIS LÍQUIDAS</t>
  </si>
  <si>
    <t>III - SALDOS DE EXERCÍCIOS ANTERIORES</t>
  </si>
  <si>
    <t xml:space="preserve">   IV -  RESULTADO PRIMÁRIO (I - III+II)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</si>
</sst>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28" fillId="0" borderId="0" xfId="49" applyFont="1" applyBorder="1" applyAlignment="1" applyProtection="1">
      <alignment horizontal="left" vertical="center" indent="1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left" vertical="center" indent="1"/>
      <protection hidden="1"/>
    </xf>
    <xf numFmtId="0" fontId="35" fillId="0" borderId="0" xfId="49" applyFont="1" applyAlignment="1" applyProtection="1">
      <alignment vertical="center"/>
      <protection hidden="1"/>
    </xf>
    <xf numFmtId="0" fontId="36" fillId="0" borderId="0" xfId="49" applyFont="1" applyAlignment="1" applyProtection="1">
      <alignment vertical="center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27" fillId="24" borderId="10" xfId="49" applyFont="1" applyFill="1" applyBorder="1" applyAlignment="1" applyProtection="1">
      <alignment horizontal="center" vertical="center"/>
      <protection hidden="1"/>
    </xf>
    <xf numFmtId="0" fontId="27" fillId="24" borderId="11" xfId="49" applyFont="1" applyFill="1" applyBorder="1" applyAlignment="1" applyProtection="1">
      <alignment horizontal="center" vertical="center"/>
      <protection hidden="1"/>
    </xf>
    <xf numFmtId="0" fontId="27" fillId="24" borderId="12" xfId="49" applyFont="1" applyFill="1" applyBorder="1" applyAlignment="1" applyProtection="1">
      <alignment horizontal="center" vertical="center"/>
      <protection hidden="1"/>
    </xf>
    <xf numFmtId="0" fontId="27" fillId="24" borderId="13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 wrapText="1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5" xfId="49" applyFont="1" applyFill="1" applyBorder="1" applyAlignment="1" applyProtection="1">
      <alignment horizontal="center"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43" fontId="25" fillId="0" borderId="14" xfId="53" applyFont="1" applyBorder="1" applyAlignment="1" applyProtection="1">
      <alignment vertical="center"/>
      <protection locked="0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5" fillId="0" borderId="14" xfId="53" applyFont="1" applyBorder="1" applyAlignment="1" applyProtection="1">
      <alignment vertical="center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locked="0"/>
    </xf>
    <xf numFmtId="43" fontId="26" fillId="25" borderId="14" xfId="53" applyFont="1" applyFill="1" applyBorder="1" applyAlignment="1" applyProtection="1">
      <alignment vertical="center"/>
      <protection hidden="1"/>
    </xf>
    <xf numFmtId="43" fontId="26" fillId="25" borderId="15" xfId="53" applyFont="1" applyFill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6" fillId="0" borderId="14" xfId="53" applyFont="1" applyBorder="1" applyAlignment="1" applyProtection="1">
      <alignment vertical="center"/>
      <protection hidden="1"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7" fillId="24" borderId="12" xfId="49" applyFont="1" applyFill="1" applyBorder="1" applyAlignment="1" applyProtection="1">
      <alignment horizontal="center" vertical="center" wrapText="1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5" xfId="49" applyFont="1" applyFill="1" applyBorder="1" applyAlignment="1" applyProtection="1">
      <alignment horizontal="center" vertical="center" wrapText="1"/>
      <protection hidden="1"/>
    </xf>
    <xf numFmtId="0" fontId="26" fillId="0" borderId="13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locked="0"/>
    </xf>
    <xf numFmtId="0" fontId="25" fillId="23" borderId="13" xfId="49" applyFont="1" applyFill="1" applyBorder="1" applyAlignment="1" applyProtection="1">
      <alignment horizontal="center" vertical="center"/>
      <protection hidden="1"/>
    </xf>
    <xf numFmtId="0" fontId="25" fillId="23" borderId="14" xfId="49" applyFont="1" applyFill="1" applyBorder="1" applyAlignment="1" applyProtection="1">
      <alignment horizontal="center" vertical="center"/>
      <protection hidden="1"/>
    </xf>
    <xf numFmtId="43" fontId="25" fillId="23" borderId="14" xfId="53" applyFont="1" applyFill="1" applyBorder="1" applyAlignment="1" applyProtection="1">
      <alignment vertical="center"/>
      <protection hidden="1"/>
    </xf>
    <xf numFmtId="43" fontId="25" fillId="23" borderId="15" xfId="53" applyFont="1" applyFill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0" borderId="15" xfId="53" applyFont="1" applyBorder="1" applyAlignment="1" applyProtection="1">
      <alignment vertical="center"/>
      <protection hidden="1"/>
    </xf>
    <xf numFmtId="0" fontId="25" fillId="23" borderId="16" xfId="49" applyFont="1" applyFill="1" applyBorder="1" applyAlignment="1" applyProtection="1">
      <alignment horizontal="left" vertical="center"/>
      <protection hidden="1"/>
    </xf>
    <xf numFmtId="0" fontId="25" fillId="23" borderId="17" xfId="49" applyFont="1" applyFill="1" applyBorder="1" applyAlignment="1" applyProtection="1">
      <alignment horizontal="left"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9" fillId="24" borderId="15" xfId="49" applyFont="1" applyFill="1" applyBorder="1" applyAlignment="1">
      <alignment vertical="center" wrapText="1"/>
      <protection/>
    </xf>
    <xf numFmtId="43" fontId="26" fillId="0" borderId="14" xfId="53" applyFont="1" applyBorder="1" applyAlignment="1" applyProtection="1">
      <alignment horizontal="center" vertical="center"/>
      <protection hidden="1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0" fontId="25" fillId="23" borderId="17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13">
      <selection activeCell="F34" sqref="F34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16" t="s">
        <v>12</v>
      </c>
      <c r="B1" s="16"/>
      <c r="C1" s="16"/>
      <c r="D1" s="16"/>
      <c r="E1" s="16"/>
      <c r="F1" s="16"/>
      <c r="G1" s="16"/>
      <c r="H1" s="16"/>
    </row>
    <row r="2" spans="1:8" ht="15.75">
      <c r="A2" s="17" t="s">
        <v>13</v>
      </c>
      <c r="B2" s="17"/>
      <c r="C2" s="17"/>
      <c r="D2" s="17"/>
      <c r="E2" s="17"/>
      <c r="F2" s="17"/>
      <c r="G2" s="17"/>
      <c r="H2" s="17"/>
    </row>
    <row r="3" spans="1:8" ht="15.75">
      <c r="A3" s="17" t="s">
        <v>9</v>
      </c>
      <c r="B3" s="17"/>
      <c r="C3" s="17"/>
      <c r="D3" s="17"/>
      <c r="E3" s="17"/>
      <c r="F3" s="17"/>
      <c r="G3" s="17"/>
      <c r="H3" s="17"/>
    </row>
    <row r="4" spans="1:8" ht="18">
      <c r="A4" s="18" t="s">
        <v>55</v>
      </c>
      <c r="B4" s="19"/>
      <c r="C4" s="20"/>
      <c r="D4" s="20"/>
      <c r="E4" s="20"/>
      <c r="F4" s="20"/>
      <c r="G4" s="20"/>
      <c r="H4" s="20"/>
    </row>
    <row r="5" spans="1:8" ht="18">
      <c r="A5" s="18" t="s">
        <v>59</v>
      </c>
      <c r="B5" s="19"/>
      <c r="C5" s="20"/>
      <c r="D5" s="20"/>
      <c r="E5" s="20"/>
      <c r="F5" s="20"/>
      <c r="G5" s="20"/>
      <c r="H5" s="20"/>
    </row>
    <row r="6" spans="1:8" ht="15.75">
      <c r="A6" s="10"/>
      <c r="B6" s="4"/>
      <c r="C6" s="4"/>
      <c r="D6" s="4"/>
      <c r="E6" s="4"/>
      <c r="F6" s="4"/>
      <c r="G6" s="5"/>
      <c r="H6" s="2"/>
    </row>
    <row r="7" spans="1:8" ht="16.5" thickBot="1">
      <c r="A7" s="21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22" t="s">
        <v>14</v>
      </c>
      <c r="B8" s="23"/>
      <c r="C8" s="23" t="s">
        <v>40</v>
      </c>
      <c r="D8" s="23"/>
      <c r="E8" s="23"/>
      <c r="F8" s="23" t="s">
        <v>15</v>
      </c>
      <c r="G8" s="23"/>
      <c r="H8" s="46" t="s">
        <v>6</v>
      </c>
    </row>
    <row r="9" spans="1:8" ht="24.75" customHeight="1">
      <c r="A9" s="25"/>
      <c r="B9" s="27"/>
      <c r="C9" s="47" t="s">
        <v>16</v>
      </c>
      <c r="D9" s="47" t="s">
        <v>17</v>
      </c>
      <c r="E9" s="47" t="s">
        <v>11</v>
      </c>
      <c r="F9" s="47" t="s">
        <v>10</v>
      </c>
      <c r="G9" s="47" t="s">
        <v>11</v>
      </c>
      <c r="H9" s="64"/>
    </row>
    <row r="10" spans="1:8" ht="19.5" customHeight="1">
      <c r="A10" s="49" t="s">
        <v>18</v>
      </c>
      <c r="B10" s="50"/>
      <c r="C10" s="51">
        <v>123351000</v>
      </c>
      <c r="D10" s="51">
        <v>21776388.67</v>
      </c>
      <c r="E10" s="51">
        <v>123351000</v>
      </c>
      <c r="F10" s="51">
        <v>20998553.46</v>
      </c>
      <c r="G10" s="51">
        <v>123198147.82</v>
      </c>
      <c r="H10" s="52">
        <v>111893562.89</v>
      </c>
    </row>
    <row r="11" spans="1:8" ht="19.5" customHeight="1">
      <c r="A11" s="49" t="s">
        <v>19</v>
      </c>
      <c r="B11" s="50"/>
      <c r="C11" s="51">
        <v>10062000</v>
      </c>
      <c r="D11" s="51">
        <v>2438500</v>
      </c>
      <c r="E11" s="51">
        <v>10062000</v>
      </c>
      <c r="F11" s="51">
        <v>2203391.01</v>
      </c>
      <c r="G11" s="51">
        <v>3435084.64</v>
      </c>
      <c r="H11" s="52">
        <v>4382925.11</v>
      </c>
    </row>
    <row r="12" spans="1:8" ht="19.5" customHeight="1">
      <c r="A12" s="53" t="s">
        <v>20</v>
      </c>
      <c r="B12" s="54"/>
      <c r="C12" s="55">
        <f aca="true" t="shared" si="0" ref="C12:H12">SUM(C10:C11)</f>
        <v>133413000</v>
      </c>
      <c r="D12" s="55">
        <f t="shared" si="0"/>
        <v>24214888.67</v>
      </c>
      <c r="E12" s="55">
        <f t="shared" si="0"/>
        <v>133413000</v>
      </c>
      <c r="F12" s="55">
        <f t="shared" si="0"/>
        <v>23201944.47</v>
      </c>
      <c r="G12" s="55">
        <f t="shared" si="0"/>
        <v>126633232.46</v>
      </c>
      <c r="H12" s="56">
        <f t="shared" si="0"/>
        <v>116276488</v>
      </c>
    </row>
    <row r="13" spans="1:8" ht="19.5" customHeight="1">
      <c r="A13" s="58" t="s">
        <v>21</v>
      </c>
      <c r="B13" s="59"/>
      <c r="C13" s="65"/>
      <c r="D13" s="51"/>
      <c r="E13" s="51"/>
      <c r="F13" s="51"/>
      <c r="G13" s="51"/>
      <c r="H13" s="60"/>
    </row>
    <row r="14" spans="1:8" ht="19.5" customHeight="1">
      <c r="A14" s="49" t="s">
        <v>22</v>
      </c>
      <c r="B14" s="50"/>
      <c r="C14" s="51">
        <v>2660000</v>
      </c>
      <c r="D14" s="51">
        <v>110000</v>
      </c>
      <c r="E14" s="51">
        <v>2160000</v>
      </c>
      <c r="F14" s="51">
        <v>0</v>
      </c>
      <c r="G14" s="51">
        <v>0</v>
      </c>
      <c r="H14" s="52">
        <v>0</v>
      </c>
    </row>
    <row r="15" spans="1:8" ht="19.5" customHeight="1">
      <c r="A15" s="49" t="s">
        <v>5</v>
      </c>
      <c r="B15" s="50"/>
      <c r="C15" s="35">
        <v>1412960</v>
      </c>
      <c r="D15" s="35">
        <v>174686.44</v>
      </c>
      <c r="E15" s="35">
        <v>1473999.8</v>
      </c>
      <c r="F15" s="35">
        <v>445174.68</v>
      </c>
      <c r="G15" s="35">
        <v>1919624.98</v>
      </c>
      <c r="H15" s="52">
        <v>2057857.52</v>
      </c>
    </row>
    <row r="16" spans="1:8" ht="19.5" customHeight="1">
      <c r="A16" s="49" t="s">
        <v>2</v>
      </c>
      <c r="B16" s="50"/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</row>
    <row r="17" spans="1:8" ht="19.5" customHeight="1">
      <c r="A17" s="49" t="s">
        <v>52</v>
      </c>
      <c r="B17" s="50"/>
      <c r="C17" s="51"/>
      <c r="D17" s="51"/>
      <c r="E17" s="51"/>
      <c r="F17" s="51"/>
      <c r="G17" s="51"/>
      <c r="H17" s="52"/>
    </row>
    <row r="18" spans="1:8" ht="19.5" customHeight="1">
      <c r="A18" s="53" t="s">
        <v>23</v>
      </c>
      <c r="B18" s="54"/>
      <c r="C18" s="55">
        <f aca="true" t="shared" si="1" ref="C18:H18">SUM(C14:C17)</f>
        <v>4072960</v>
      </c>
      <c r="D18" s="55">
        <f t="shared" si="1"/>
        <v>284686.44</v>
      </c>
      <c r="E18" s="55">
        <f t="shared" si="1"/>
        <v>3633999.8</v>
      </c>
      <c r="F18" s="55">
        <f t="shared" si="1"/>
        <v>445174.68</v>
      </c>
      <c r="G18" s="55">
        <f t="shared" si="1"/>
        <v>1919624.98</v>
      </c>
      <c r="H18" s="56">
        <f t="shared" si="1"/>
        <v>2057857.52</v>
      </c>
    </row>
    <row r="19" spans="1:8" ht="19.5" customHeight="1" thickBot="1">
      <c r="A19" s="66" t="s">
        <v>3</v>
      </c>
      <c r="B19" s="67"/>
      <c r="C19" s="43">
        <f aca="true" t="shared" si="2" ref="C19:H19">SUM(C12-C18)</f>
        <v>129340040</v>
      </c>
      <c r="D19" s="43">
        <f t="shared" si="2"/>
        <v>23930202.23</v>
      </c>
      <c r="E19" s="43">
        <f t="shared" si="2"/>
        <v>129779000.2</v>
      </c>
      <c r="F19" s="43">
        <f t="shared" si="2"/>
        <v>22756769.79</v>
      </c>
      <c r="G19" s="43">
        <f t="shared" si="2"/>
        <v>124713607.47999999</v>
      </c>
      <c r="H19" s="63">
        <f t="shared" si="2"/>
        <v>114218630.48</v>
      </c>
    </row>
    <row r="20" spans="1:8" ht="19.5" customHeight="1" thickBot="1" thickTop="1">
      <c r="A20" s="8"/>
      <c r="B20" s="8"/>
      <c r="C20" s="9"/>
      <c r="D20" s="9"/>
      <c r="E20" s="9"/>
      <c r="F20" s="9"/>
      <c r="G20" s="9"/>
      <c r="H20" s="9"/>
    </row>
    <row r="21" spans="1:8" ht="19.5" customHeight="1" thickTop="1">
      <c r="A21" s="22" t="s">
        <v>24</v>
      </c>
      <c r="B21" s="23"/>
      <c r="C21" s="23" t="s">
        <v>41</v>
      </c>
      <c r="D21" s="23"/>
      <c r="E21" s="23"/>
      <c r="F21" s="23" t="s">
        <v>25</v>
      </c>
      <c r="G21" s="23"/>
      <c r="H21" s="46" t="s">
        <v>36</v>
      </c>
    </row>
    <row r="22" spans="1:8" ht="24.75" customHeight="1">
      <c r="A22" s="25"/>
      <c r="B22" s="27"/>
      <c r="C22" s="47" t="s">
        <v>16</v>
      </c>
      <c r="D22" s="47" t="s">
        <v>17</v>
      </c>
      <c r="E22" s="47" t="s">
        <v>11</v>
      </c>
      <c r="F22" s="47" t="s">
        <v>10</v>
      </c>
      <c r="G22" s="47" t="s">
        <v>11</v>
      </c>
      <c r="H22" s="48"/>
    </row>
    <row r="23" spans="1:8" ht="19.5" customHeight="1">
      <c r="A23" s="49" t="s">
        <v>26</v>
      </c>
      <c r="B23" s="50"/>
      <c r="C23" s="51">
        <v>120056711.72</v>
      </c>
      <c r="D23" s="35">
        <v>20964716.67</v>
      </c>
      <c r="E23" s="35">
        <v>109721586.13</v>
      </c>
      <c r="F23" s="51">
        <v>25266728.43</v>
      </c>
      <c r="G23" s="51">
        <v>112551756.42</v>
      </c>
      <c r="H23" s="52">
        <v>97298038.87</v>
      </c>
    </row>
    <row r="24" spans="1:8" ht="19.5" customHeight="1">
      <c r="A24" s="49" t="s">
        <v>27</v>
      </c>
      <c r="B24" s="50"/>
      <c r="C24" s="51">
        <v>369620</v>
      </c>
      <c r="D24" s="35">
        <v>74106.7</v>
      </c>
      <c r="E24" s="35">
        <v>444620</v>
      </c>
      <c r="F24" s="51">
        <v>65053.78</v>
      </c>
      <c r="G24" s="51">
        <v>330811.76</v>
      </c>
      <c r="H24" s="52">
        <v>240534.91</v>
      </c>
    </row>
    <row r="25" spans="1:8" ht="19.5" customHeight="1">
      <c r="A25" s="53" t="s">
        <v>28</v>
      </c>
      <c r="B25" s="54"/>
      <c r="C25" s="55">
        <f aca="true" t="shared" si="3" ref="C25:H25">SUM(C23-C24)</f>
        <v>119687091.72</v>
      </c>
      <c r="D25" s="55">
        <f t="shared" si="3"/>
        <v>20890609.970000003</v>
      </c>
      <c r="E25" s="55">
        <f t="shared" si="3"/>
        <v>109276966.13</v>
      </c>
      <c r="F25" s="55">
        <f t="shared" si="3"/>
        <v>25201674.65</v>
      </c>
      <c r="G25" s="55">
        <f t="shared" si="3"/>
        <v>112220944.66</v>
      </c>
      <c r="H25" s="56">
        <f t="shared" si="3"/>
        <v>97057503.96000001</v>
      </c>
    </row>
    <row r="26" spans="1:8" ht="19.5" customHeight="1">
      <c r="A26" s="49" t="s">
        <v>29</v>
      </c>
      <c r="B26" s="50"/>
      <c r="C26" s="51">
        <v>25944744.7</v>
      </c>
      <c r="D26" s="35">
        <v>3528493.3</v>
      </c>
      <c r="E26" s="35">
        <v>22639413.87</v>
      </c>
      <c r="F26" s="51">
        <v>4251514.28</v>
      </c>
      <c r="G26" s="51">
        <v>11088911.56</v>
      </c>
      <c r="H26" s="52">
        <v>16431185.04</v>
      </c>
    </row>
    <row r="27" spans="1:8" ht="19.5" customHeight="1">
      <c r="A27" s="49" t="s">
        <v>21</v>
      </c>
      <c r="B27" s="50"/>
      <c r="C27" s="51">
        <f aca="true" t="shared" si="4" ref="C27:H27">C28</f>
        <v>1131650</v>
      </c>
      <c r="D27" s="51">
        <f t="shared" si="4"/>
        <v>195283.3</v>
      </c>
      <c r="E27" s="51">
        <f t="shared" si="4"/>
        <v>1171650</v>
      </c>
      <c r="F27" s="51">
        <f t="shared" si="4"/>
        <v>170189.58</v>
      </c>
      <c r="G27" s="51">
        <f t="shared" si="4"/>
        <v>1017822.66</v>
      </c>
      <c r="H27" s="57">
        <f t="shared" si="4"/>
        <v>963116.84</v>
      </c>
    </row>
    <row r="28" spans="1:8" ht="19.5" customHeight="1">
      <c r="A28" s="49" t="s">
        <v>30</v>
      </c>
      <c r="B28" s="50"/>
      <c r="C28" s="51">
        <v>1131650</v>
      </c>
      <c r="D28" s="35">
        <v>195283.3</v>
      </c>
      <c r="E28" s="35">
        <v>1171650</v>
      </c>
      <c r="F28" s="51">
        <v>170189.58</v>
      </c>
      <c r="G28" s="51">
        <v>1017822.66</v>
      </c>
      <c r="H28" s="52">
        <v>963116.84</v>
      </c>
    </row>
    <row r="29" spans="1:8" ht="19.5" customHeight="1">
      <c r="A29" s="49" t="s">
        <v>31</v>
      </c>
      <c r="B29" s="50"/>
      <c r="C29" s="35"/>
      <c r="D29" s="35"/>
      <c r="E29" s="35"/>
      <c r="F29" s="35"/>
      <c r="G29" s="35"/>
      <c r="H29" s="52"/>
    </row>
    <row r="30" spans="1:8" ht="19.5" customHeight="1">
      <c r="A30" s="49" t="s">
        <v>4</v>
      </c>
      <c r="B30" s="50"/>
      <c r="C30" s="35"/>
      <c r="D30" s="35"/>
      <c r="E30" s="35"/>
      <c r="F30" s="35"/>
      <c r="G30" s="35"/>
      <c r="H30" s="52"/>
    </row>
    <row r="31" spans="1:8" ht="19.5" customHeight="1">
      <c r="A31" s="53" t="s">
        <v>28</v>
      </c>
      <c r="B31" s="54"/>
      <c r="C31" s="55">
        <f aca="true" t="shared" si="5" ref="C31:H31">SUM(C26-C27)</f>
        <v>24813094.7</v>
      </c>
      <c r="D31" s="55">
        <f t="shared" si="5"/>
        <v>3333210</v>
      </c>
      <c r="E31" s="55">
        <f t="shared" si="5"/>
        <v>21467763.87</v>
      </c>
      <c r="F31" s="55">
        <f t="shared" si="5"/>
        <v>4081324.7</v>
      </c>
      <c r="G31" s="55">
        <f t="shared" si="5"/>
        <v>10071088.9</v>
      </c>
      <c r="H31" s="56">
        <f t="shared" si="5"/>
        <v>15468068.2</v>
      </c>
    </row>
    <row r="32" spans="1:8" ht="19.5" customHeight="1">
      <c r="A32" s="58" t="s">
        <v>60</v>
      </c>
      <c r="B32" s="59"/>
      <c r="C32" s="38">
        <f aca="true" t="shared" si="6" ref="C32:H32">C25+C31</f>
        <v>144500186.42</v>
      </c>
      <c r="D32" s="38">
        <f t="shared" si="6"/>
        <v>24223819.970000003</v>
      </c>
      <c r="E32" s="38">
        <f t="shared" si="6"/>
        <v>130744730</v>
      </c>
      <c r="F32" s="38">
        <f t="shared" si="6"/>
        <v>29282999.349999998</v>
      </c>
      <c r="G32" s="38">
        <f t="shared" si="6"/>
        <v>122292033.56</v>
      </c>
      <c r="H32" s="60">
        <f t="shared" si="6"/>
        <v>112525572.16000001</v>
      </c>
    </row>
    <row r="33" spans="1:8" ht="19.5" customHeight="1">
      <c r="A33" s="58" t="s">
        <v>61</v>
      </c>
      <c r="B33" s="59"/>
      <c r="C33" s="31"/>
      <c r="D33" s="31"/>
      <c r="E33" s="31"/>
      <c r="F33" s="31"/>
      <c r="G33" s="38"/>
      <c r="H33" s="32"/>
    </row>
    <row r="34" spans="1:8" ht="19.5" customHeight="1" thickBot="1">
      <c r="A34" s="61" t="s">
        <v>62</v>
      </c>
      <c r="B34" s="62"/>
      <c r="C34" s="43">
        <f aca="true" t="shared" si="7" ref="C34:H34">C19-C32</f>
        <v>-15160146.419999987</v>
      </c>
      <c r="D34" s="43">
        <f t="shared" si="7"/>
        <v>-293617.7400000021</v>
      </c>
      <c r="E34" s="43">
        <f t="shared" si="7"/>
        <v>-965729.799999997</v>
      </c>
      <c r="F34" s="43">
        <f t="shared" si="7"/>
        <v>-6526229.559999999</v>
      </c>
      <c r="G34" s="43">
        <f t="shared" si="7"/>
        <v>2421573.919999987</v>
      </c>
      <c r="H34" s="63">
        <f t="shared" si="7"/>
        <v>1693058.3199999928</v>
      </c>
    </row>
    <row r="35" spans="1:8" ht="19.5" customHeight="1" thickTop="1">
      <c r="A35" s="14"/>
      <c r="B35" s="15"/>
      <c r="C35" s="4"/>
      <c r="D35" s="4"/>
      <c r="E35" s="4"/>
      <c r="F35" s="4"/>
      <c r="G35" s="4"/>
      <c r="H35" s="4"/>
    </row>
    <row r="36" spans="1:8" ht="19.5" customHeight="1" thickBot="1">
      <c r="A36" s="21" t="s">
        <v>32</v>
      </c>
      <c r="B36" s="11"/>
      <c r="C36" s="12"/>
      <c r="D36" s="2"/>
      <c r="E36" s="2"/>
      <c r="F36" s="2"/>
      <c r="G36" s="2"/>
      <c r="H36" s="2"/>
    </row>
    <row r="37" spans="1:8" ht="19.5" customHeight="1" thickTop="1">
      <c r="A37" s="22" t="s">
        <v>33</v>
      </c>
      <c r="B37" s="23" t="s">
        <v>34</v>
      </c>
      <c r="C37" s="23"/>
      <c r="D37" s="23"/>
      <c r="E37" s="23" t="s">
        <v>32</v>
      </c>
      <c r="F37" s="23"/>
      <c r="G37" s="23"/>
      <c r="H37" s="24"/>
    </row>
    <row r="38" spans="1:8" ht="24.75" customHeight="1">
      <c r="A38" s="25"/>
      <c r="B38" s="26" t="s">
        <v>42</v>
      </c>
      <c r="C38" s="26" t="s">
        <v>35</v>
      </c>
      <c r="D38" s="26" t="s">
        <v>37</v>
      </c>
      <c r="E38" s="27" t="s">
        <v>39</v>
      </c>
      <c r="F38" s="27"/>
      <c r="G38" s="27" t="s">
        <v>51</v>
      </c>
      <c r="H38" s="28"/>
    </row>
    <row r="39" spans="1:8" ht="19.5" customHeight="1">
      <c r="A39" s="29" t="s">
        <v>43</v>
      </c>
      <c r="B39" s="30">
        <v>8113215.26</v>
      </c>
      <c r="C39" s="30">
        <v>7265582.18</v>
      </c>
      <c r="D39" s="30">
        <v>7348698.36</v>
      </c>
      <c r="E39" s="31"/>
      <c r="F39" s="31"/>
      <c r="G39" s="31"/>
      <c r="H39" s="32"/>
    </row>
    <row r="40" spans="1:8" ht="19.5" customHeight="1">
      <c r="A40" s="29" t="s">
        <v>50</v>
      </c>
      <c r="B40" s="33">
        <f>SUM(B41-B43)</f>
        <v>7113070.500000001</v>
      </c>
      <c r="C40" s="33">
        <f>SUM(C41-C43)</f>
        <v>13774218.65</v>
      </c>
      <c r="D40" s="33">
        <f>SUM(D41-D43)</f>
        <v>7850461.570000001</v>
      </c>
      <c r="E40" s="31"/>
      <c r="F40" s="31"/>
      <c r="G40" s="31"/>
      <c r="H40" s="32"/>
    </row>
    <row r="41" spans="1:8" ht="19.5" customHeight="1">
      <c r="A41" s="34" t="s">
        <v>44</v>
      </c>
      <c r="B41" s="35">
        <v>10092745.63</v>
      </c>
      <c r="C41" s="35">
        <v>13832629.02</v>
      </c>
      <c r="D41" s="35">
        <v>14654736.21</v>
      </c>
      <c r="E41" s="31"/>
      <c r="F41" s="31"/>
      <c r="G41" s="31"/>
      <c r="H41" s="32"/>
    </row>
    <row r="42" spans="1:8" ht="19.5" customHeight="1">
      <c r="A42" s="34" t="s">
        <v>45</v>
      </c>
      <c r="B42" s="35"/>
      <c r="C42" s="35"/>
      <c r="D42" s="35"/>
      <c r="E42" s="31"/>
      <c r="F42" s="31"/>
      <c r="G42" s="31"/>
      <c r="H42" s="32"/>
    </row>
    <row r="43" spans="1:8" ht="19.5" customHeight="1">
      <c r="A43" s="34" t="s">
        <v>46</v>
      </c>
      <c r="B43" s="35">
        <v>2979675.13</v>
      </c>
      <c r="C43" s="35">
        <v>58410.37</v>
      </c>
      <c r="D43" s="35">
        <v>6804274.64</v>
      </c>
      <c r="E43" s="36"/>
      <c r="F43" s="36"/>
      <c r="G43" s="36"/>
      <c r="H43" s="37"/>
    </row>
    <row r="44" spans="1:8" ht="19.5" customHeight="1">
      <c r="A44" s="29" t="s">
        <v>56</v>
      </c>
      <c r="B44" s="38">
        <f>B39-B40</f>
        <v>1000144.7599999988</v>
      </c>
      <c r="C44" s="38">
        <f>C39-C40</f>
        <v>-6508636.470000001</v>
      </c>
      <c r="D44" s="38">
        <f>D39-D40</f>
        <v>-501763.2100000009</v>
      </c>
      <c r="E44" s="39"/>
      <c r="F44" s="39"/>
      <c r="G44" s="39"/>
      <c r="H44" s="40"/>
    </row>
    <row r="45" spans="1:8" ht="19.5" customHeight="1">
      <c r="A45" s="29" t="s">
        <v>47</v>
      </c>
      <c r="B45" s="41"/>
      <c r="C45" s="41"/>
      <c r="D45" s="41"/>
      <c r="E45" s="39"/>
      <c r="F45" s="39"/>
      <c r="G45" s="39"/>
      <c r="H45" s="40"/>
    </row>
    <row r="46" spans="1:8" ht="19.5" customHeight="1">
      <c r="A46" s="29" t="s">
        <v>48</v>
      </c>
      <c r="B46" s="35"/>
      <c r="C46" s="35"/>
      <c r="D46" s="35"/>
      <c r="E46" s="39"/>
      <c r="F46" s="39"/>
      <c r="G46" s="39"/>
      <c r="H46" s="40"/>
    </row>
    <row r="47" spans="1:8" ht="19.5" customHeight="1" thickBot="1">
      <c r="A47" s="42" t="s">
        <v>49</v>
      </c>
      <c r="B47" s="43">
        <f>B44+B45-B46</f>
        <v>1000144.7599999988</v>
      </c>
      <c r="C47" s="43">
        <f>C44+C45-C46</f>
        <v>-6508636.470000001</v>
      </c>
      <c r="D47" s="43">
        <f>D44+D45-D46</f>
        <v>-501763.2100000009</v>
      </c>
      <c r="E47" s="44">
        <f>D47-C47</f>
        <v>6006873.26</v>
      </c>
      <c r="F47" s="44"/>
      <c r="G47" s="44">
        <f>D47-B47</f>
        <v>-1501907.9699999997</v>
      </c>
      <c r="H47" s="45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13" t="s">
        <v>57</v>
      </c>
      <c r="B49" s="13"/>
      <c r="C49" s="13" t="s">
        <v>53</v>
      </c>
      <c r="D49" s="13"/>
      <c r="E49" s="13"/>
      <c r="F49" s="13" t="s">
        <v>54</v>
      </c>
      <c r="G49" s="13"/>
      <c r="H49" s="13"/>
    </row>
    <row r="50" spans="1:8" ht="12.75">
      <c r="A50" s="13" t="s">
        <v>8</v>
      </c>
      <c r="B50" s="13"/>
      <c r="C50" s="13" t="s">
        <v>0</v>
      </c>
      <c r="D50" s="13"/>
      <c r="E50" s="13"/>
      <c r="F50" s="13" t="s">
        <v>58</v>
      </c>
      <c r="G50" s="13"/>
      <c r="H50" s="13"/>
    </row>
    <row r="51" spans="6:8" ht="12.75">
      <c r="F51" s="13" t="s">
        <v>1</v>
      </c>
      <c r="G51" s="13"/>
      <c r="H51" s="13"/>
    </row>
  </sheetData>
  <sheetProtection/>
  <mergeCells count="54">
    <mergeCell ref="A17:B17"/>
    <mergeCell ref="A14:B14"/>
    <mergeCell ref="B37:D37"/>
    <mergeCell ref="A11:B11"/>
    <mergeCell ref="G45:H45"/>
    <mergeCell ref="G46:H46"/>
    <mergeCell ref="A21:B22"/>
    <mergeCell ref="E45:F45"/>
    <mergeCell ref="A27:B27"/>
    <mergeCell ref="A28:B28"/>
    <mergeCell ref="A16:B16"/>
    <mergeCell ref="H8:H9"/>
    <mergeCell ref="G47:H47"/>
    <mergeCell ref="A10:B10"/>
    <mergeCell ref="A30:B30"/>
    <mergeCell ref="A31:B31"/>
    <mergeCell ref="A34:B34"/>
    <mergeCell ref="E44:F44"/>
    <mergeCell ref="E37:H37"/>
    <mergeCell ref="A12:B12"/>
    <mergeCell ref="A13:B13"/>
    <mergeCell ref="A15:B15"/>
    <mergeCell ref="F21:G21"/>
    <mergeCell ref="A23:B23"/>
    <mergeCell ref="A18:B18"/>
    <mergeCell ref="A1:H1"/>
    <mergeCell ref="A2:H2"/>
    <mergeCell ref="A3:H3"/>
    <mergeCell ref="C8:E8"/>
    <mergeCell ref="F8:G8"/>
    <mergeCell ref="A8:B9"/>
    <mergeCell ref="F51:H51"/>
    <mergeCell ref="F49:H49"/>
    <mergeCell ref="F50:H50"/>
    <mergeCell ref="E46:F46"/>
    <mergeCell ref="E47:F47"/>
    <mergeCell ref="G44:H44"/>
    <mergeCell ref="C49:E49"/>
    <mergeCell ref="C50:E50"/>
    <mergeCell ref="H21:H22"/>
    <mergeCell ref="C21:E21"/>
    <mergeCell ref="G38:H38"/>
    <mergeCell ref="E38:F38"/>
    <mergeCell ref="A32:B32"/>
    <mergeCell ref="A33:B33"/>
    <mergeCell ref="A49:B49"/>
    <mergeCell ref="A50:B50"/>
    <mergeCell ref="A37:A38"/>
    <mergeCell ref="A19:B19"/>
    <mergeCell ref="A24:B24"/>
    <mergeCell ref="A25:B25"/>
    <mergeCell ref="A26:B26"/>
    <mergeCell ref="A29:B29"/>
    <mergeCell ref="A35:B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2013-12-02T18:25:30Z</dcterms:modified>
  <cp:category/>
  <cp:version/>
  <cp:contentType/>
  <cp:contentStatus/>
</cp:coreProperties>
</file>