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5º Bim. 2005" sheetId="1" r:id="rId1"/>
  </sheets>
  <definedNames>
    <definedName name="_xlnm.Print_Area" localSheetId="0">'5º Bim. 2005'!$A$1:$J$83</definedName>
  </definedNames>
  <calcPr fullCalcOnLoad="1"/>
</workbook>
</file>

<file path=xl/sharedStrings.xml><?xml version="1.0" encoding="utf-8"?>
<sst xmlns="http://schemas.openxmlformats.org/spreadsheetml/2006/main" count="97" uniqueCount="86">
  <si>
    <t>LEGISLATIVO</t>
  </si>
  <si>
    <t>Cód. Subf.</t>
  </si>
  <si>
    <t>Cód. Função</t>
  </si>
  <si>
    <t>JUDI CIÁRIA</t>
  </si>
  <si>
    <t>Ação Judicária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</si>
  <si>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</si>
  <si>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</si>
  <si>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</si>
  <si>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</si>
  <si>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</si>
  <si>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</si>
  <si>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</si>
  <si>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</si>
  <si>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</si>
  <si>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</si>
  <si>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</si>
  <si>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</si>
  <si>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</si>
  <si>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</si>
  <si>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</si>
  <si>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</si>
  <si>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</si>
  <si>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</si>
  <si>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</si>
  <si>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</si>
  <si>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</si>
  <si>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</si>
  <si>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</si>
  <si>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</si>
  <si>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</si>
  <si>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</si>
  <si>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</si>
  <si>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</si>
  <si>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</si>
  <si>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</si>
  <si>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</si>
  <si>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</si>
  <si>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Proteção e Benefícios ao Trabalhador</t>
  </si>
  <si>
    <t>EDUCAÇÃO</t>
  </si>
  <si>
    <t>Ensino Fundamental</t>
  </si>
  <si>
    <t>Ensino Profissional</t>
  </si>
  <si>
    <t>Educação Infantil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</si>
  <si>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</si>
  <si>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</si>
  <si>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</si>
  <si>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</si>
  <si>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</si>
  <si>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</si>
  <si>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</si>
  <si>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</si>
  <si>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</si>
  <si>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</si>
  <si>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</si>
  <si>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</si>
  <si>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GESTÃO AMBIENTAL</t>
  </si>
  <si>
    <t>Preservação e Conservação Ambiental</t>
  </si>
  <si>
    <t>AGRICULTURA</t>
  </si>
  <si>
    <t>Promoção da Produção Vegetal</t>
  </si>
  <si>
    <t>Abastecimento</t>
  </si>
  <si>
    <t>COMÉRCIO E SERVIÇOS</t>
  </si>
  <si>
    <t>Promoção Comercial</t>
  </si>
  <si>
    <t>Turismo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</si>
  <si>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</si>
  <si>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</si>
  <si>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</si>
  <si>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</si>
  <si>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</si>
  <si>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</si>
  <si>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</si>
  <si>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Patr. Histórico, Artístico e Arqueológico</t>
  </si>
  <si>
    <t>a empenhar</t>
  </si>
  <si>
    <t>Assist. à Criança e ao Adolescente</t>
  </si>
  <si>
    <t>MUNICÍPIO DE ATIBAIA</t>
  </si>
  <si>
    <t>Roberto Rolli</t>
  </si>
  <si>
    <t>Secret. Planej e Finanças</t>
  </si>
  <si>
    <t>Rita de Cássia G. e Martins</t>
  </si>
  <si>
    <t>Diretora de Finanças</t>
  </si>
  <si>
    <t>CRC SP 173.493</t>
  </si>
  <si>
    <t>Extensão Rural</t>
  </si>
  <si>
    <t>INDÚSTRIA</t>
  </si>
  <si>
    <t>Promoção Industrial</t>
  </si>
  <si>
    <t>Produção Industrial</t>
  </si>
  <si>
    <t>José Roberto Tricoli</t>
  </si>
  <si>
    <t>Prefeito Municipal</t>
  </si>
  <si>
    <t>6º BIMESTRE DE 2005</t>
  </si>
  <si>
    <t>6º BIMESTRE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</si>
</sst>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3" fontId="0" fillId="0" borderId="0" xfId="53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49" applyFont="1" applyBorder="1" applyAlignment="1" applyProtection="1">
      <alignment horizontal="right" vertical="center"/>
      <protection hidden="1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left" vertical="center" indent="1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  <xf numFmtId="0" fontId="25" fillId="24" borderId="10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2" xfId="49" applyFont="1" applyFill="1" applyBorder="1" applyAlignment="1" applyProtection="1">
      <alignment horizontal="center" vertical="center"/>
      <protection hidden="1"/>
    </xf>
    <xf numFmtId="0" fontId="25" fillId="24" borderId="13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/>
      <protection hidden="1"/>
    </xf>
    <xf numFmtId="0" fontId="25" fillId="24" borderId="15" xfId="49" applyFont="1" applyFill="1" applyBorder="1" applyAlignment="1" applyProtection="1">
      <alignment horizontal="center" vertical="center"/>
      <protection hidden="1"/>
    </xf>
    <xf numFmtId="1" fontId="21" fillId="23" borderId="13" xfId="49" applyNumberFormat="1" applyFont="1" applyFill="1" applyBorder="1" applyAlignment="1" applyProtection="1">
      <alignment horizontal="center" vertical="center"/>
      <protection hidden="1"/>
    </xf>
    <xf numFmtId="1" fontId="21" fillId="23" borderId="14" xfId="49" applyNumberFormat="1" applyFont="1" applyFill="1" applyBorder="1" applyAlignment="1" applyProtection="1">
      <alignment horizontal="center" vertical="center"/>
      <protection hidden="1"/>
    </xf>
    <xf numFmtId="1" fontId="22" fillId="23" borderId="14" xfId="49" applyNumberFormat="1" applyFont="1" applyFill="1" applyBorder="1" applyAlignment="1" applyProtection="1">
      <alignment horizontal="left" vertical="center"/>
      <protection hidden="1"/>
    </xf>
    <xf numFmtId="43" fontId="21" fillId="23" borderId="14" xfId="53" applyFont="1" applyFill="1" applyBorder="1" applyAlignment="1" applyProtection="1">
      <alignment horizontal="right" vertical="center"/>
      <protection hidden="1"/>
    </xf>
    <xf numFmtId="43" fontId="21" fillId="23" borderId="15" xfId="53" applyFont="1" applyFill="1" applyBorder="1" applyAlignment="1" applyProtection="1">
      <alignment horizontal="right" vertical="center"/>
      <protection hidden="1"/>
    </xf>
    <xf numFmtId="1" fontId="21" fillId="0" borderId="13" xfId="49" applyNumberFormat="1" applyFont="1" applyBorder="1" applyAlignment="1" applyProtection="1">
      <alignment horizontal="center" vertical="center"/>
      <protection hidden="1"/>
    </xf>
    <xf numFmtId="1" fontId="21" fillId="0" borderId="14" xfId="49" applyNumberFormat="1" applyFont="1" applyBorder="1" applyAlignment="1" applyProtection="1">
      <alignment horizontal="center" vertical="center"/>
      <protection hidden="1"/>
    </xf>
    <xf numFmtId="1" fontId="22" fillId="0" borderId="14" xfId="49" applyNumberFormat="1" applyFont="1" applyBorder="1" applyAlignment="1" applyProtection="1">
      <alignment horizontal="left" vertical="center"/>
      <protection hidden="1"/>
    </xf>
    <xf numFmtId="43" fontId="21" fillId="0" borderId="14" xfId="53" applyFont="1" applyBorder="1" applyAlignment="1" applyProtection="1">
      <alignment horizontal="right" vertical="center"/>
      <protection hidden="1"/>
    </xf>
    <xf numFmtId="43" fontId="21" fillId="0" borderId="14" xfId="53" applyFont="1" applyBorder="1" applyAlignment="1" applyProtection="1">
      <alignment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1" fontId="23" fillId="23" borderId="16" xfId="49" applyNumberFormat="1" applyFont="1" applyFill="1" applyBorder="1" applyAlignment="1" applyProtection="1">
      <alignment horizontal="center" vertical="center"/>
      <protection hidden="1"/>
    </xf>
    <xf numFmtId="1" fontId="23" fillId="23" borderId="17" xfId="49" applyNumberFormat="1" applyFont="1" applyFill="1" applyBorder="1" applyAlignment="1" applyProtection="1">
      <alignment horizontal="center" vertical="center"/>
      <protection hidden="1"/>
    </xf>
    <xf numFmtId="1" fontId="24" fillId="23" borderId="17" xfId="49" applyNumberFormat="1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horizontal="right" vertical="center"/>
      <protection hidden="1"/>
    </xf>
    <xf numFmtId="43" fontId="23" fillId="23" borderId="18" xfId="53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tabSelected="1" zoomScalePageLayoutView="0" workbookViewId="0" topLeftCell="A58">
      <selection activeCell="I88" sqref="I88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4" width="17.7109375" style="1" bestFit="1" customWidth="1"/>
    <col min="5" max="10" width="14.7109375" style="1" customWidth="1"/>
    <col min="11" max="16384" width="9.140625" style="1" customWidth="1"/>
  </cols>
  <sheetData>
    <row r="1" spans="1:10" ht="20.25">
      <c r="A1" s="6" t="s">
        <v>5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7" t="s">
        <v>15</v>
      </c>
      <c r="B2" s="7"/>
      <c r="C2" s="7"/>
      <c r="D2" s="7"/>
      <c r="E2" s="7"/>
      <c r="F2" s="7"/>
      <c r="G2" s="7"/>
      <c r="H2" s="7"/>
      <c r="I2" s="7"/>
      <c r="J2" s="7"/>
    </row>
    <row r="3" spans="1:10" ht="18">
      <c r="A3" s="8" t="s">
        <v>6</v>
      </c>
      <c r="B3" s="8"/>
      <c r="C3" s="8"/>
      <c r="D3" s="8"/>
      <c r="E3" s="8"/>
      <c r="F3" s="8"/>
      <c r="G3" s="8"/>
      <c r="H3" s="8"/>
      <c r="I3" s="8"/>
      <c r="J3" s="8"/>
    </row>
    <row r="4" spans="1:10" ht="18">
      <c r="A4" s="9" t="s">
        <v>72</v>
      </c>
      <c r="B4" s="10"/>
      <c r="C4" s="10"/>
      <c r="D4" s="10"/>
      <c r="E4" s="11"/>
      <c r="F4" s="12"/>
      <c r="G4" s="12"/>
      <c r="H4" s="12"/>
      <c r="I4" s="12"/>
      <c r="J4" s="12"/>
    </row>
    <row r="5" spans="1:10" ht="18">
      <c r="A5" s="9" t="s">
        <v>84</v>
      </c>
      <c r="B5" s="10"/>
      <c r="C5" s="10"/>
      <c r="D5" s="10"/>
      <c r="E5" s="11"/>
      <c r="F5" s="12"/>
      <c r="G5" s="12"/>
      <c r="H5" s="12"/>
      <c r="I5" s="12"/>
      <c r="J5" s="12"/>
    </row>
    <row r="6" spans="1:10" ht="13.5" thickBot="1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</row>
    <row r="7" spans="1:10" ht="15" customHeight="1" thickTop="1">
      <c r="A7" s="13" t="s">
        <v>2</v>
      </c>
      <c r="B7" s="14" t="s">
        <v>1</v>
      </c>
      <c r="C7" s="15" t="s">
        <v>11</v>
      </c>
      <c r="D7" s="16" t="s">
        <v>12</v>
      </c>
      <c r="E7" s="16"/>
      <c r="F7" s="16" t="s">
        <v>85</v>
      </c>
      <c r="G7" s="16"/>
      <c r="H7" s="16" t="s">
        <v>8</v>
      </c>
      <c r="I7" s="16"/>
      <c r="J7" s="17"/>
    </row>
    <row r="8" spans="1:10" ht="15" customHeight="1">
      <c r="A8" s="18"/>
      <c r="B8" s="19"/>
      <c r="C8" s="20" t="s">
        <v>16</v>
      </c>
      <c r="D8" s="20" t="s">
        <v>9</v>
      </c>
      <c r="E8" s="20" t="s">
        <v>10</v>
      </c>
      <c r="F8" s="20" t="s">
        <v>13</v>
      </c>
      <c r="G8" s="20" t="s">
        <v>14</v>
      </c>
      <c r="H8" s="20" t="s">
        <v>13</v>
      </c>
      <c r="I8" s="20" t="s">
        <v>14</v>
      </c>
      <c r="J8" s="21" t="s">
        <v>70</v>
      </c>
    </row>
    <row r="9" spans="1:10" ht="15" customHeight="1">
      <c r="A9" s="22">
        <v>1</v>
      </c>
      <c r="B9" s="23">
        <v>0</v>
      </c>
      <c r="C9" s="24" t="s">
        <v>0</v>
      </c>
      <c r="D9" s="25">
        <f aca="true" t="shared" si="0" ref="D9:J9">SUM(D10:D12)</f>
        <v>5135000</v>
      </c>
      <c r="E9" s="25">
        <f t="shared" si="0"/>
        <v>5135000</v>
      </c>
      <c r="F9" s="25">
        <f t="shared" si="0"/>
        <v>858295.0499999999</v>
      </c>
      <c r="G9" s="25">
        <f t="shared" si="0"/>
        <v>858295.0499999999</v>
      </c>
      <c r="H9" s="25">
        <f t="shared" si="0"/>
        <v>4452445.57</v>
      </c>
      <c r="I9" s="25">
        <f t="shared" si="0"/>
        <v>4452445.57</v>
      </c>
      <c r="J9" s="26">
        <f t="shared" si="0"/>
        <v>682554.4299999999</v>
      </c>
    </row>
    <row r="10" spans="1:10" ht="15" customHeight="1">
      <c r="A10" s="27">
        <v>1</v>
      </c>
      <c r="B10" s="28">
        <v>31</v>
      </c>
      <c r="C10" s="29" t="s">
        <v>17</v>
      </c>
      <c r="D10" s="30">
        <v>4470000</v>
      </c>
      <c r="E10" s="30">
        <v>4303000</v>
      </c>
      <c r="F10" s="31">
        <v>766208.6</v>
      </c>
      <c r="G10" s="31">
        <v>766208.6</v>
      </c>
      <c r="H10" s="31">
        <v>3696537.75</v>
      </c>
      <c r="I10" s="31">
        <v>3696537.75</v>
      </c>
      <c r="J10" s="32">
        <f>E10-H10</f>
        <v>606462.25</v>
      </c>
    </row>
    <row r="11" spans="1:10" ht="15" customHeight="1">
      <c r="A11" s="27">
        <v>1</v>
      </c>
      <c r="B11" s="28">
        <v>272</v>
      </c>
      <c r="C11" s="29" t="s">
        <v>30</v>
      </c>
      <c r="D11" s="30">
        <v>515000</v>
      </c>
      <c r="E11" s="30">
        <v>524500</v>
      </c>
      <c r="F11" s="31">
        <v>121269</v>
      </c>
      <c r="G11" s="31">
        <v>121269</v>
      </c>
      <c r="H11" s="31">
        <v>524100</v>
      </c>
      <c r="I11" s="31">
        <v>524100</v>
      </c>
      <c r="J11" s="32">
        <f>E11-H11</f>
        <v>400</v>
      </c>
    </row>
    <row r="12" spans="1:10" ht="15" customHeight="1">
      <c r="A12" s="27">
        <v>1</v>
      </c>
      <c r="B12" s="28">
        <v>331</v>
      </c>
      <c r="C12" s="29" t="s">
        <v>37</v>
      </c>
      <c r="D12" s="30">
        <v>150000</v>
      </c>
      <c r="E12" s="30">
        <v>307500</v>
      </c>
      <c r="F12" s="31">
        <v>-29182.55</v>
      </c>
      <c r="G12" s="31">
        <v>-29182.55</v>
      </c>
      <c r="H12" s="31">
        <v>231807.82</v>
      </c>
      <c r="I12" s="31">
        <v>231807.82</v>
      </c>
      <c r="J12" s="32">
        <f>E12-H12</f>
        <v>75692.18</v>
      </c>
    </row>
    <row r="13" spans="1:10" ht="15" customHeight="1">
      <c r="A13" s="22">
        <v>2</v>
      </c>
      <c r="B13" s="23">
        <v>0</v>
      </c>
      <c r="C13" s="24" t="s">
        <v>3</v>
      </c>
      <c r="D13" s="25">
        <f aca="true" t="shared" si="1" ref="D13:J13">SUM(D14:D14)</f>
        <v>2509000</v>
      </c>
      <c r="E13" s="25">
        <f t="shared" si="1"/>
        <v>2355200</v>
      </c>
      <c r="F13" s="25">
        <f t="shared" si="1"/>
        <v>366274.87</v>
      </c>
      <c r="G13" s="25">
        <f t="shared" si="1"/>
        <v>574186.24</v>
      </c>
      <c r="H13" s="25">
        <f t="shared" si="1"/>
        <v>2315522.26</v>
      </c>
      <c r="I13" s="25">
        <f t="shared" si="1"/>
        <v>2308090.86</v>
      </c>
      <c r="J13" s="26">
        <f t="shared" si="1"/>
        <v>39677.74000000022</v>
      </c>
    </row>
    <row r="14" spans="1:10" ht="15" customHeight="1">
      <c r="A14" s="27">
        <v>2</v>
      </c>
      <c r="B14" s="28">
        <v>61</v>
      </c>
      <c r="C14" s="29" t="s">
        <v>4</v>
      </c>
      <c r="D14" s="30">
        <v>2509000</v>
      </c>
      <c r="E14" s="30">
        <v>2355200</v>
      </c>
      <c r="F14" s="31">
        <v>366274.87</v>
      </c>
      <c r="G14" s="31">
        <v>574186.24</v>
      </c>
      <c r="H14" s="31">
        <v>2315522.26</v>
      </c>
      <c r="I14" s="31">
        <v>2308090.86</v>
      </c>
      <c r="J14" s="32">
        <f>E14-H14</f>
        <v>39677.74000000022</v>
      </c>
    </row>
    <row r="15" spans="1:10" ht="15" customHeight="1">
      <c r="A15" s="22">
        <v>4</v>
      </c>
      <c r="B15" s="23">
        <v>0</v>
      </c>
      <c r="C15" s="24" t="s">
        <v>18</v>
      </c>
      <c r="D15" s="25">
        <f aca="true" t="shared" si="2" ref="D15:J15">SUM(D16:D20)</f>
        <v>15090000</v>
      </c>
      <c r="E15" s="25">
        <f t="shared" si="2"/>
        <v>15841796.59</v>
      </c>
      <c r="F15" s="25">
        <f t="shared" si="2"/>
        <v>1765124.2099999997</v>
      </c>
      <c r="G15" s="25">
        <f t="shared" si="2"/>
        <v>2845071.11</v>
      </c>
      <c r="H15" s="25">
        <f t="shared" si="2"/>
        <v>13520899.02</v>
      </c>
      <c r="I15" s="25">
        <f t="shared" si="2"/>
        <v>13264715.690000001</v>
      </c>
      <c r="J15" s="26">
        <f t="shared" si="2"/>
        <v>2320897.57</v>
      </c>
    </row>
    <row r="16" spans="1:10" ht="15" customHeight="1">
      <c r="A16" s="27">
        <v>4</v>
      </c>
      <c r="B16" s="28">
        <v>122</v>
      </c>
      <c r="C16" s="29" t="s">
        <v>19</v>
      </c>
      <c r="D16" s="30">
        <v>5968000</v>
      </c>
      <c r="E16" s="30">
        <v>6568846.59</v>
      </c>
      <c r="F16" s="31">
        <v>1179295.73</v>
      </c>
      <c r="G16" s="31">
        <v>1459500.49</v>
      </c>
      <c r="H16" s="31">
        <v>6399742.4</v>
      </c>
      <c r="I16" s="31">
        <v>6277918.01</v>
      </c>
      <c r="J16" s="32">
        <f>E16-H16</f>
        <v>169104.18999999948</v>
      </c>
    </row>
    <row r="17" spans="1:10" ht="15" customHeight="1">
      <c r="A17" s="27">
        <v>4</v>
      </c>
      <c r="B17" s="28">
        <v>123</v>
      </c>
      <c r="C17" s="29" t="s">
        <v>20</v>
      </c>
      <c r="D17" s="30">
        <v>3198000</v>
      </c>
      <c r="E17" s="30">
        <v>3491050</v>
      </c>
      <c r="F17" s="31">
        <v>536891.57</v>
      </c>
      <c r="G17" s="31">
        <v>767397.26</v>
      </c>
      <c r="H17" s="31">
        <v>3342286.78</v>
      </c>
      <c r="I17" s="31">
        <v>3254883.97</v>
      </c>
      <c r="J17" s="32">
        <f>E17-H17</f>
        <v>148763.2200000002</v>
      </c>
    </row>
    <row r="18" spans="1:10" ht="15" customHeight="1">
      <c r="A18" s="27">
        <v>4</v>
      </c>
      <c r="B18" s="28">
        <v>126</v>
      </c>
      <c r="C18" s="29" t="s">
        <v>21</v>
      </c>
      <c r="D18" s="30">
        <v>2222000</v>
      </c>
      <c r="E18" s="30">
        <v>2000200</v>
      </c>
      <c r="F18" s="31">
        <v>0</v>
      </c>
      <c r="G18" s="31">
        <v>0</v>
      </c>
      <c r="H18" s="31">
        <v>0</v>
      </c>
      <c r="I18" s="31">
        <v>0</v>
      </c>
      <c r="J18" s="32">
        <f>E18-H18</f>
        <v>2000200</v>
      </c>
    </row>
    <row r="19" spans="1:10" ht="15" customHeight="1">
      <c r="A19" s="27">
        <v>4</v>
      </c>
      <c r="B19" s="28">
        <v>131</v>
      </c>
      <c r="C19" s="29" t="s">
        <v>22</v>
      </c>
      <c r="D19" s="30">
        <v>28000</v>
      </c>
      <c r="E19" s="30">
        <v>200</v>
      </c>
      <c r="F19" s="31">
        <v>0</v>
      </c>
      <c r="G19" s="31">
        <v>0</v>
      </c>
      <c r="H19" s="31">
        <v>20</v>
      </c>
      <c r="I19" s="31">
        <v>20</v>
      </c>
      <c r="J19" s="32">
        <f>E19-H19</f>
        <v>180</v>
      </c>
    </row>
    <row r="20" spans="1:10" ht="15" customHeight="1">
      <c r="A20" s="27">
        <v>4</v>
      </c>
      <c r="B20" s="28">
        <v>331</v>
      </c>
      <c r="C20" s="29" t="s">
        <v>37</v>
      </c>
      <c r="D20" s="30">
        <v>3674000</v>
      </c>
      <c r="E20" s="30">
        <v>3781500</v>
      </c>
      <c r="F20" s="31">
        <v>48936.91</v>
      </c>
      <c r="G20" s="31">
        <v>618173.36</v>
      </c>
      <c r="H20" s="31">
        <v>3778849.84</v>
      </c>
      <c r="I20" s="31">
        <v>3731893.71</v>
      </c>
      <c r="J20" s="32">
        <f>E20-H20</f>
        <v>2650.160000000149</v>
      </c>
    </row>
    <row r="21" spans="1:10" ht="15" customHeight="1">
      <c r="A21" s="22">
        <v>6</v>
      </c>
      <c r="B21" s="23">
        <v>0</v>
      </c>
      <c r="C21" s="24" t="s">
        <v>23</v>
      </c>
      <c r="D21" s="25">
        <f aca="true" t="shared" si="3" ref="D21:J21">SUM(D22:D23)</f>
        <v>3892000</v>
      </c>
      <c r="E21" s="25">
        <f t="shared" si="3"/>
        <v>4363800</v>
      </c>
      <c r="F21" s="25">
        <f t="shared" si="3"/>
        <v>808136.7899999999</v>
      </c>
      <c r="G21" s="25">
        <f t="shared" si="3"/>
        <v>850193.42</v>
      </c>
      <c r="H21" s="25">
        <f t="shared" si="3"/>
        <v>4019371.92</v>
      </c>
      <c r="I21" s="25">
        <f t="shared" si="3"/>
        <v>3857748.8699999996</v>
      </c>
      <c r="J21" s="26">
        <f t="shared" si="3"/>
        <v>344428.08</v>
      </c>
    </row>
    <row r="22" spans="1:10" ht="15" customHeight="1">
      <c r="A22" s="27">
        <v>6</v>
      </c>
      <c r="B22" s="28">
        <v>181</v>
      </c>
      <c r="C22" s="29" t="s">
        <v>24</v>
      </c>
      <c r="D22" s="30">
        <v>3866000</v>
      </c>
      <c r="E22" s="30">
        <v>4341600</v>
      </c>
      <c r="F22" s="31">
        <v>806700.72</v>
      </c>
      <c r="G22" s="31">
        <v>847841.42</v>
      </c>
      <c r="H22" s="31">
        <v>4000343.96</v>
      </c>
      <c r="I22" s="31">
        <v>3839806.32</v>
      </c>
      <c r="J22" s="32">
        <f>E22-H22</f>
        <v>341256.04000000004</v>
      </c>
    </row>
    <row r="23" spans="1:10" ht="15" customHeight="1">
      <c r="A23" s="27">
        <v>6</v>
      </c>
      <c r="B23" s="28">
        <v>182</v>
      </c>
      <c r="C23" s="29" t="s">
        <v>25</v>
      </c>
      <c r="D23" s="30">
        <v>26000</v>
      </c>
      <c r="E23" s="30">
        <v>22200</v>
      </c>
      <c r="F23" s="31">
        <v>1436.07</v>
      </c>
      <c r="G23" s="31">
        <v>2352</v>
      </c>
      <c r="H23" s="31">
        <v>19027.96</v>
      </c>
      <c r="I23" s="31">
        <v>17942.55</v>
      </c>
      <c r="J23" s="32">
        <f>E23-H23</f>
        <v>3172.040000000001</v>
      </c>
    </row>
    <row r="24" spans="1:10" ht="15" customHeight="1">
      <c r="A24" s="22">
        <v>8</v>
      </c>
      <c r="B24" s="23">
        <v>0</v>
      </c>
      <c r="C24" s="24" t="s">
        <v>26</v>
      </c>
      <c r="D24" s="25">
        <f aca="true" t="shared" si="4" ref="D24:J24">SUM(D25:D27)</f>
        <v>3371800</v>
      </c>
      <c r="E24" s="25">
        <f t="shared" si="4"/>
        <v>3503300</v>
      </c>
      <c r="F24" s="25">
        <f t="shared" si="4"/>
        <v>403837.97</v>
      </c>
      <c r="G24" s="25">
        <f t="shared" si="4"/>
        <v>748485.49</v>
      </c>
      <c r="H24" s="25">
        <f t="shared" si="4"/>
        <v>2972843.78</v>
      </c>
      <c r="I24" s="25">
        <f t="shared" si="4"/>
        <v>2897331.7</v>
      </c>
      <c r="J24" s="26">
        <f t="shared" si="4"/>
        <v>530456.2200000002</v>
      </c>
    </row>
    <row r="25" spans="1:10" ht="15" customHeight="1">
      <c r="A25" s="27">
        <v>8</v>
      </c>
      <c r="B25" s="28">
        <v>241</v>
      </c>
      <c r="C25" s="29" t="s">
        <v>27</v>
      </c>
      <c r="D25" s="30">
        <v>54300</v>
      </c>
      <c r="E25" s="30">
        <v>61200</v>
      </c>
      <c r="F25" s="31">
        <v>0</v>
      </c>
      <c r="G25" s="31">
        <v>10200</v>
      </c>
      <c r="H25" s="31">
        <v>61200</v>
      </c>
      <c r="I25" s="31">
        <v>61200</v>
      </c>
      <c r="J25" s="32">
        <f>E25-H25</f>
        <v>0</v>
      </c>
    </row>
    <row r="26" spans="1:10" ht="15" customHeight="1">
      <c r="A26" s="27">
        <v>8</v>
      </c>
      <c r="B26" s="28">
        <v>243</v>
      </c>
      <c r="C26" s="29" t="s">
        <v>71</v>
      </c>
      <c r="D26" s="30">
        <v>336200</v>
      </c>
      <c r="E26" s="30">
        <v>359000</v>
      </c>
      <c r="F26" s="31">
        <v>20942.8</v>
      </c>
      <c r="G26" s="31">
        <v>57962.91</v>
      </c>
      <c r="H26" s="31">
        <v>339228.52</v>
      </c>
      <c r="I26" s="31">
        <v>331230.91</v>
      </c>
      <c r="J26" s="32">
        <f>E26-H26</f>
        <v>19771.47999999998</v>
      </c>
    </row>
    <row r="27" spans="1:10" ht="15" customHeight="1">
      <c r="A27" s="27">
        <v>8</v>
      </c>
      <c r="B27" s="28">
        <v>244</v>
      </c>
      <c r="C27" s="29" t="s">
        <v>28</v>
      </c>
      <c r="D27" s="30">
        <v>2981300</v>
      </c>
      <c r="E27" s="30">
        <v>3083100</v>
      </c>
      <c r="F27" s="31">
        <v>382895.17</v>
      </c>
      <c r="G27" s="31">
        <v>680322.58</v>
      </c>
      <c r="H27" s="31">
        <v>2572415.26</v>
      </c>
      <c r="I27" s="31">
        <v>2504900.79</v>
      </c>
      <c r="J27" s="32">
        <f>E27-H27</f>
        <v>510684.7400000002</v>
      </c>
    </row>
    <row r="28" spans="1:10" ht="15" customHeight="1">
      <c r="A28" s="22">
        <v>9</v>
      </c>
      <c r="B28" s="23">
        <v>0</v>
      </c>
      <c r="C28" s="24" t="s">
        <v>29</v>
      </c>
      <c r="D28" s="25">
        <f aca="true" t="shared" si="5" ref="D28:J28">SUM(D29)</f>
        <v>1849000</v>
      </c>
      <c r="E28" s="25">
        <f t="shared" si="5"/>
        <v>1928000</v>
      </c>
      <c r="F28" s="25">
        <f t="shared" si="5"/>
        <v>443597.79</v>
      </c>
      <c r="G28" s="25">
        <f t="shared" si="5"/>
        <v>443597.79</v>
      </c>
      <c r="H28" s="25">
        <f t="shared" si="5"/>
        <v>1922530.92</v>
      </c>
      <c r="I28" s="25">
        <f t="shared" si="5"/>
        <v>1922530.92</v>
      </c>
      <c r="J28" s="26">
        <f t="shared" si="5"/>
        <v>5469.0800000000745</v>
      </c>
    </row>
    <row r="29" spans="1:10" ht="15" customHeight="1">
      <c r="A29" s="27">
        <v>9</v>
      </c>
      <c r="B29" s="28">
        <v>272</v>
      </c>
      <c r="C29" s="29" t="s">
        <v>30</v>
      </c>
      <c r="D29" s="30">
        <v>1849000</v>
      </c>
      <c r="E29" s="30">
        <v>1928000</v>
      </c>
      <c r="F29" s="31">
        <v>443597.79</v>
      </c>
      <c r="G29" s="31">
        <v>443597.79</v>
      </c>
      <c r="H29" s="31">
        <v>1922530.92</v>
      </c>
      <c r="I29" s="31">
        <v>1922530.92</v>
      </c>
      <c r="J29" s="32">
        <f>E29-H29</f>
        <v>5469.0800000000745</v>
      </c>
    </row>
    <row r="30" spans="1:10" ht="15" customHeight="1">
      <c r="A30" s="22">
        <v>10</v>
      </c>
      <c r="B30" s="23">
        <v>0</v>
      </c>
      <c r="C30" s="24" t="s">
        <v>31</v>
      </c>
      <c r="D30" s="25">
        <f aca="true" t="shared" si="6" ref="D30:J30">SUM(D31:D35)</f>
        <v>18326200</v>
      </c>
      <c r="E30" s="25">
        <f t="shared" si="6"/>
        <v>21777590.36</v>
      </c>
      <c r="F30" s="25">
        <f t="shared" si="6"/>
        <v>3578403.5300000003</v>
      </c>
      <c r="G30" s="25">
        <f t="shared" si="6"/>
        <v>4657466.6899999995</v>
      </c>
      <c r="H30" s="25">
        <f t="shared" si="6"/>
        <v>21149153.24</v>
      </c>
      <c r="I30" s="25">
        <f t="shared" si="6"/>
        <v>20991399.36</v>
      </c>
      <c r="J30" s="26">
        <f t="shared" si="6"/>
        <v>628437.1200000002</v>
      </c>
    </row>
    <row r="31" spans="1:10" ht="15" customHeight="1">
      <c r="A31" s="27">
        <v>10</v>
      </c>
      <c r="B31" s="28">
        <v>301</v>
      </c>
      <c r="C31" s="29" t="s">
        <v>32</v>
      </c>
      <c r="D31" s="30">
        <v>11080200</v>
      </c>
      <c r="E31" s="30">
        <v>13613419.77</v>
      </c>
      <c r="F31" s="31">
        <v>2681171.2</v>
      </c>
      <c r="G31" s="31">
        <v>3271331.31</v>
      </c>
      <c r="H31" s="31">
        <v>13186535.29</v>
      </c>
      <c r="I31" s="31">
        <v>13070185.52</v>
      </c>
      <c r="J31" s="32">
        <f>E31-H31</f>
        <v>426884.48000000045</v>
      </c>
    </row>
    <row r="32" spans="1:10" ht="15" customHeight="1">
      <c r="A32" s="27">
        <v>10</v>
      </c>
      <c r="B32" s="28">
        <v>302</v>
      </c>
      <c r="C32" s="29" t="s">
        <v>33</v>
      </c>
      <c r="D32" s="30">
        <v>5800000</v>
      </c>
      <c r="E32" s="30">
        <v>6721327.68</v>
      </c>
      <c r="F32" s="31">
        <v>602718.67</v>
      </c>
      <c r="G32" s="31">
        <v>1064983.44</v>
      </c>
      <c r="H32" s="31">
        <v>6643652.87</v>
      </c>
      <c r="I32" s="31">
        <v>6631679.37</v>
      </c>
      <c r="J32" s="32">
        <f>E32-H32</f>
        <v>77674.80999999959</v>
      </c>
    </row>
    <row r="33" spans="1:10" ht="15" customHeight="1">
      <c r="A33" s="27">
        <v>10</v>
      </c>
      <c r="B33" s="28">
        <v>304</v>
      </c>
      <c r="C33" s="29" t="s">
        <v>34</v>
      </c>
      <c r="D33" s="30">
        <v>1226000</v>
      </c>
      <c r="E33" s="30">
        <v>1212957.37</v>
      </c>
      <c r="F33" s="31">
        <v>226399.31</v>
      </c>
      <c r="G33" s="31">
        <v>251842.89</v>
      </c>
      <c r="H33" s="31">
        <v>1127050.15</v>
      </c>
      <c r="I33" s="31">
        <v>1118159.18</v>
      </c>
      <c r="J33" s="32">
        <f aca="true" t="shared" si="7" ref="J33:J77">E33-H33</f>
        <v>85907.2200000002</v>
      </c>
    </row>
    <row r="34" spans="1:10" ht="15" customHeight="1">
      <c r="A34" s="27">
        <v>10</v>
      </c>
      <c r="B34" s="28">
        <v>305</v>
      </c>
      <c r="C34" s="29" t="s">
        <v>35</v>
      </c>
      <c r="D34" s="30">
        <v>200000</v>
      </c>
      <c r="E34" s="30">
        <v>209885.54</v>
      </c>
      <c r="F34" s="31">
        <v>64850.35</v>
      </c>
      <c r="G34" s="31">
        <v>64413.05</v>
      </c>
      <c r="H34" s="31">
        <v>172330.93</v>
      </c>
      <c r="I34" s="31">
        <v>151791.29</v>
      </c>
      <c r="J34" s="32">
        <f t="shared" si="7"/>
        <v>37554.610000000015</v>
      </c>
    </row>
    <row r="35" spans="1:10" ht="15" customHeight="1">
      <c r="A35" s="27">
        <v>10</v>
      </c>
      <c r="B35" s="28">
        <v>512</v>
      </c>
      <c r="C35" s="29" t="s">
        <v>53</v>
      </c>
      <c r="D35" s="30">
        <v>20000</v>
      </c>
      <c r="E35" s="30">
        <v>20000</v>
      </c>
      <c r="F35" s="31">
        <v>3264</v>
      </c>
      <c r="G35" s="31">
        <v>4896</v>
      </c>
      <c r="H35" s="31">
        <v>19584</v>
      </c>
      <c r="I35" s="31">
        <v>19584</v>
      </c>
      <c r="J35" s="32">
        <f t="shared" si="7"/>
        <v>416</v>
      </c>
    </row>
    <row r="36" spans="1:10" ht="15" customHeight="1">
      <c r="A36" s="22">
        <v>12</v>
      </c>
      <c r="B36" s="23">
        <v>0</v>
      </c>
      <c r="C36" s="24" t="s">
        <v>38</v>
      </c>
      <c r="D36" s="25">
        <f aca="true" t="shared" si="8" ref="D36:J36">SUM(D37:D41)</f>
        <v>27058000</v>
      </c>
      <c r="E36" s="25">
        <f t="shared" si="8"/>
        <v>32358266.939999998</v>
      </c>
      <c r="F36" s="25">
        <f t="shared" si="8"/>
        <v>6466056.95</v>
      </c>
      <c r="G36" s="25">
        <f t="shared" si="8"/>
        <v>8810285.68</v>
      </c>
      <c r="H36" s="25">
        <f t="shared" si="8"/>
        <v>30631237.95</v>
      </c>
      <c r="I36" s="25">
        <f t="shared" si="8"/>
        <v>30567566.849999998</v>
      </c>
      <c r="J36" s="26">
        <f t="shared" si="8"/>
        <v>1727028.9900000012</v>
      </c>
    </row>
    <row r="37" spans="1:10" ht="15" customHeight="1">
      <c r="A37" s="27">
        <v>12</v>
      </c>
      <c r="B37" s="28">
        <v>361</v>
      </c>
      <c r="C37" s="29" t="s">
        <v>39</v>
      </c>
      <c r="D37" s="30">
        <v>17354000</v>
      </c>
      <c r="E37" s="30">
        <v>20675715.16</v>
      </c>
      <c r="F37" s="31">
        <v>4714717.73</v>
      </c>
      <c r="G37" s="31">
        <v>6288501.56</v>
      </c>
      <c r="H37" s="31">
        <v>19157787.04</v>
      </c>
      <c r="I37" s="31">
        <v>19157787.04</v>
      </c>
      <c r="J37" s="32">
        <f t="shared" si="7"/>
        <v>1517928.120000001</v>
      </c>
    </row>
    <row r="38" spans="1:10" ht="15" customHeight="1">
      <c r="A38" s="27">
        <v>12</v>
      </c>
      <c r="B38" s="28">
        <v>363</v>
      </c>
      <c r="C38" s="29" t="s">
        <v>40</v>
      </c>
      <c r="D38" s="30">
        <v>85000</v>
      </c>
      <c r="E38" s="30">
        <v>194512.84</v>
      </c>
      <c r="F38" s="31">
        <v>4168.02</v>
      </c>
      <c r="G38" s="31">
        <v>36935.94</v>
      </c>
      <c r="H38" s="31">
        <v>173683.92</v>
      </c>
      <c r="I38" s="31">
        <v>173199.25</v>
      </c>
      <c r="J38" s="32">
        <f t="shared" si="7"/>
        <v>20828.919999999984</v>
      </c>
    </row>
    <row r="39" spans="1:10" ht="15" customHeight="1">
      <c r="A39" s="27">
        <v>12</v>
      </c>
      <c r="B39" s="28">
        <v>365</v>
      </c>
      <c r="C39" s="29" t="s">
        <v>41</v>
      </c>
      <c r="D39" s="30">
        <v>7461000</v>
      </c>
      <c r="E39" s="30">
        <v>9286038.94</v>
      </c>
      <c r="F39" s="31">
        <v>1641746.87</v>
      </c>
      <c r="G39" s="31">
        <v>2117188.57</v>
      </c>
      <c r="H39" s="31">
        <v>9205892.36</v>
      </c>
      <c r="I39" s="31">
        <v>9142705.93</v>
      </c>
      <c r="J39" s="32">
        <f t="shared" si="7"/>
        <v>80146.58000000007</v>
      </c>
    </row>
    <row r="40" spans="1:10" ht="15" customHeight="1">
      <c r="A40" s="27">
        <v>12</v>
      </c>
      <c r="B40" s="28">
        <v>367</v>
      </c>
      <c r="C40" s="29" t="s">
        <v>42</v>
      </c>
      <c r="D40" s="30">
        <v>738000</v>
      </c>
      <c r="E40" s="30">
        <v>782000</v>
      </c>
      <c r="F40" s="31">
        <v>62333.62</v>
      </c>
      <c r="G40" s="31">
        <v>180077.91</v>
      </c>
      <c r="H40" s="31">
        <v>707938.48</v>
      </c>
      <c r="I40" s="31">
        <v>707938.48</v>
      </c>
      <c r="J40" s="32">
        <f t="shared" si="7"/>
        <v>74061.52000000002</v>
      </c>
    </row>
    <row r="41" spans="1:10" ht="15" customHeight="1">
      <c r="A41" s="27">
        <v>12</v>
      </c>
      <c r="B41" s="28">
        <v>306</v>
      </c>
      <c r="C41" s="29" t="s">
        <v>36</v>
      </c>
      <c r="D41" s="30">
        <v>1420000</v>
      </c>
      <c r="E41" s="30">
        <v>1420000</v>
      </c>
      <c r="F41" s="31">
        <v>43090.71</v>
      </c>
      <c r="G41" s="31">
        <v>187581.7</v>
      </c>
      <c r="H41" s="31">
        <v>1385936.15</v>
      </c>
      <c r="I41" s="31">
        <v>1385936.15</v>
      </c>
      <c r="J41" s="32">
        <f t="shared" si="7"/>
        <v>34063.85000000009</v>
      </c>
    </row>
    <row r="42" spans="1:10" ht="15" customHeight="1">
      <c r="A42" s="22">
        <v>13</v>
      </c>
      <c r="B42" s="23">
        <v>0</v>
      </c>
      <c r="C42" s="24" t="s">
        <v>43</v>
      </c>
      <c r="D42" s="25">
        <f aca="true" t="shared" si="9" ref="D42:J42">SUM(D43:D44)</f>
        <v>1520000</v>
      </c>
      <c r="E42" s="25">
        <f t="shared" si="9"/>
        <v>1092714</v>
      </c>
      <c r="F42" s="25">
        <f t="shared" si="9"/>
        <v>154402.32</v>
      </c>
      <c r="G42" s="25">
        <f t="shared" si="9"/>
        <v>188171.51</v>
      </c>
      <c r="H42" s="25">
        <f t="shared" si="9"/>
        <v>1051863.5899999999</v>
      </c>
      <c r="I42" s="25">
        <f t="shared" si="9"/>
        <v>1046593.07</v>
      </c>
      <c r="J42" s="26">
        <f t="shared" si="9"/>
        <v>40850.41000000003</v>
      </c>
    </row>
    <row r="43" spans="1:10" ht="15" customHeight="1">
      <c r="A43" s="27">
        <v>13</v>
      </c>
      <c r="B43" s="28">
        <v>391</v>
      </c>
      <c r="C43" s="29" t="s">
        <v>69</v>
      </c>
      <c r="D43" s="30">
        <v>205000</v>
      </c>
      <c r="E43" s="30">
        <v>15000</v>
      </c>
      <c r="F43" s="31">
        <v>0</v>
      </c>
      <c r="G43" s="31">
        <v>0</v>
      </c>
      <c r="H43" s="31">
        <v>14850</v>
      </c>
      <c r="I43" s="31">
        <v>14850</v>
      </c>
      <c r="J43" s="32">
        <f t="shared" si="7"/>
        <v>150</v>
      </c>
    </row>
    <row r="44" spans="1:10" ht="15" customHeight="1">
      <c r="A44" s="27">
        <v>13</v>
      </c>
      <c r="B44" s="28">
        <v>392</v>
      </c>
      <c r="C44" s="29" t="s">
        <v>44</v>
      </c>
      <c r="D44" s="30">
        <v>1315000</v>
      </c>
      <c r="E44" s="30">
        <v>1077714</v>
      </c>
      <c r="F44" s="31">
        <v>154402.32</v>
      </c>
      <c r="G44" s="31">
        <v>188171.51</v>
      </c>
      <c r="H44" s="31">
        <v>1037013.59</v>
      </c>
      <c r="I44" s="31">
        <v>1031743.07</v>
      </c>
      <c r="J44" s="32">
        <f t="shared" si="7"/>
        <v>40700.41000000003</v>
      </c>
    </row>
    <row r="45" spans="1:10" ht="15" customHeight="1">
      <c r="A45" s="22">
        <v>14</v>
      </c>
      <c r="B45" s="23">
        <v>0</v>
      </c>
      <c r="C45" s="24" t="s">
        <v>45</v>
      </c>
      <c r="D45" s="25">
        <f aca="true" t="shared" si="10" ref="D45:J45">SUM(D46:D46)</f>
        <v>85000</v>
      </c>
      <c r="E45" s="25">
        <f t="shared" si="10"/>
        <v>85000</v>
      </c>
      <c r="F45" s="25">
        <f t="shared" si="10"/>
        <v>2184</v>
      </c>
      <c r="G45" s="25">
        <f t="shared" si="10"/>
        <v>13361.46</v>
      </c>
      <c r="H45" s="25">
        <f t="shared" si="10"/>
        <v>69175.64</v>
      </c>
      <c r="I45" s="25">
        <f t="shared" si="10"/>
        <v>68605.43</v>
      </c>
      <c r="J45" s="26">
        <f t="shared" si="10"/>
        <v>15824.36</v>
      </c>
    </row>
    <row r="46" spans="1:10" ht="15" customHeight="1">
      <c r="A46" s="27">
        <v>14</v>
      </c>
      <c r="B46" s="28">
        <v>422</v>
      </c>
      <c r="C46" s="29" t="s">
        <v>46</v>
      </c>
      <c r="D46" s="30">
        <v>85000</v>
      </c>
      <c r="E46" s="30">
        <v>85000</v>
      </c>
      <c r="F46" s="31">
        <v>2184</v>
      </c>
      <c r="G46" s="31">
        <v>13361.46</v>
      </c>
      <c r="H46" s="31">
        <v>69175.64</v>
      </c>
      <c r="I46" s="31">
        <v>68605.43</v>
      </c>
      <c r="J46" s="32">
        <f t="shared" si="7"/>
        <v>15824.36</v>
      </c>
    </row>
    <row r="47" spans="1:10" ht="15" customHeight="1">
      <c r="A47" s="22">
        <v>15</v>
      </c>
      <c r="B47" s="23">
        <v>0</v>
      </c>
      <c r="C47" s="24" t="s">
        <v>47</v>
      </c>
      <c r="D47" s="25">
        <f aca="true" t="shared" si="11" ref="D47:J47">SUM(D48:D50)</f>
        <v>19553000</v>
      </c>
      <c r="E47" s="25">
        <f t="shared" si="11"/>
        <v>23312388.53</v>
      </c>
      <c r="F47" s="25">
        <f t="shared" si="11"/>
        <v>3054179.42</v>
      </c>
      <c r="G47" s="25">
        <f t="shared" si="11"/>
        <v>4364108.08</v>
      </c>
      <c r="H47" s="25">
        <f t="shared" si="11"/>
        <v>21819452.52</v>
      </c>
      <c r="I47" s="25">
        <f t="shared" si="11"/>
        <v>19040480.89</v>
      </c>
      <c r="J47" s="26">
        <f t="shared" si="11"/>
        <v>1492936.0099999998</v>
      </c>
    </row>
    <row r="48" spans="1:10" ht="15" customHeight="1">
      <c r="A48" s="27">
        <v>15</v>
      </c>
      <c r="B48" s="28">
        <v>451</v>
      </c>
      <c r="C48" s="29" t="s">
        <v>48</v>
      </c>
      <c r="D48" s="30">
        <v>8321000</v>
      </c>
      <c r="E48" s="30">
        <v>11291588.53</v>
      </c>
      <c r="F48" s="31">
        <v>1005494.53</v>
      </c>
      <c r="G48" s="31">
        <v>1732945.83</v>
      </c>
      <c r="H48" s="31">
        <v>9955333.17</v>
      </c>
      <c r="I48" s="31">
        <v>7371889.89</v>
      </c>
      <c r="J48" s="32">
        <f t="shared" si="7"/>
        <v>1336255.3599999994</v>
      </c>
    </row>
    <row r="49" spans="1:10" ht="15" customHeight="1">
      <c r="A49" s="27">
        <v>15</v>
      </c>
      <c r="B49" s="28">
        <v>452</v>
      </c>
      <c r="C49" s="29" t="s">
        <v>49</v>
      </c>
      <c r="D49" s="30">
        <v>11230000</v>
      </c>
      <c r="E49" s="30">
        <v>12020800</v>
      </c>
      <c r="F49" s="31">
        <v>2048684.89</v>
      </c>
      <c r="G49" s="31">
        <v>2631162.25</v>
      </c>
      <c r="H49" s="31">
        <v>11864119.35</v>
      </c>
      <c r="I49" s="31">
        <v>11668591</v>
      </c>
      <c r="J49" s="32">
        <f t="shared" si="7"/>
        <v>156680.65000000037</v>
      </c>
    </row>
    <row r="50" spans="1:10" ht="15" customHeight="1">
      <c r="A50" s="27">
        <v>15</v>
      </c>
      <c r="B50" s="28">
        <v>512</v>
      </c>
      <c r="C50" s="29" t="s">
        <v>53</v>
      </c>
      <c r="D50" s="30">
        <v>2000</v>
      </c>
      <c r="E50" s="30">
        <v>0</v>
      </c>
      <c r="F50" s="31">
        <v>0</v>
      </c>
      <c r="G50" s="31">
        <v>0</v>
      </c>
      <c r="H50" s="31">
        <v>0</v>
      </c>
      <c r="I50" s="31">
        <v>0</v>
      </c>
      <c r="J50" s="32">
        <v>0</v>
      </c>
    </row>
    <row r="51" spans="1:10" ht="15" customHeight="1">
      <c r="A51" s="22">
        <v>16</v>
      </c>
      <c r="B51" s="23">
        <v>0</v>
      </c>
      <c r="C51" s="24" t="s">
        <v>50</v>
      </c>
      <c r="D51" s="25">
        <f aca="true" t="shared" si="12" ref="D51:J51">SUM(D52)</f>
        <v>1611000</v>
      </c>
      <c r="E51" s="25">
        <f t="shared" si="12"/>
        <v>1591000</v>
      </c>
      <c r="F51" s="25">
        <f t="shared" si="12"/>
        <v>-85.5</v>
      </c>
      <c r="G51" s="25">
        <f t="shared" si="12"/>
        <v>90456.54</v>
      </c>
      <c r="H51" s="25">
        <f t="shared" si="12"/>
        <v>769471.59</v>
      </c>
      <c r="I51" s="25">
        <f t="shared" si="12"/>
        <v>642276.59</v>
      </c>
      <c r="J51" s="26">
        <f t="shared" si="12"/>
        <v>821528.41</v>
      </c>
    </row>
    <row r="52" spans="1:10" ht="15" customHeight="1">
      <c r="A52" s="27">
        <v>16</v>
      </c>
      <c r="B52" s="28">
        <v>482</v>
      </c>
      <c r="C52" s="29" t="s">
        <v>51</v>
      </c>
      <c r="D52" s="30">
        <v>1611000</v>
      </c>
      <c r="E52" s="30">
        <v>1591000</v>
      </c>
      <c r="F52" s="31">
        <v>-85.5</v>
      </c>
      <c r="G52" s="31">
        <v>90456.54</v>
      </c>
      <c r="H52" s="31">
        <v>769471.59</v>
      </c>
      <c r="I52" s="31">
        <v>642276.59</v>
      </c>
      <c r="J52" s="32">
        <f t="shared" si="7"/>
        <v>821528.41</v>
      </c>
    </row>
    <row r="53" spans="1:10" ht="15" customHeight="1">
      <c r="A53" s="22">
        <v>17</v>
      </c>
      <c r="B53" s="23">
        <v>0</v>
      </c>
      <c r="C53" s="24" t="s">
        <v>52</v>
      </c>
      <c r="D53" s="25">
        <f aca="true" t="shared" si="13" ref="D53:J53">SUM(D54:D57)</f>
        <v>20526730</v>
      </c>
      <c r="E53" s="25">
        <f t="shared" si="13"/>
        <v>20526730</v>
      </c>
      <c r="F53" s="25">
        <f t="shared" si="13"/>
        <v>1781222.92</v>
      </c>
      <c r="G53" s="25">
        <f t="shared" si="13"/>
        <v>3633344.4</v>
      </c>
      <c r="H53" s="25">
        <f t="shared" si="13"/>
        <v>15750068.99</v>
      </c>
      <c r="I53" s="25">
        <f t="shared" si="13"/>
        <v>15407225.620000001</v>
      </c>
      <c r="J53" s="26">
        <f t="shared" si="13"/>
        <v>4776661.01</v>
      </c>
    </row>
    <row r="54" spans="1:10" ht="15" customHeight="1">
      <c r="A54" s="27">
        <v>17</v>
      </c>
      <c r="B54" s="28">
        <v>512</v>
      </c>
      <c r="C54" s="29" t="s">
        <v>53</v>
      </c>
      <c r="D54" s="30">
        <v>15122870</v>
      </c>
      <c r="E54" s="30">
        <v>14207870</v>
      </c>
      <c r="F54" s="31">
        <v>991760.74</v>
      </c>
      <c r="G54" s="31">
        <v>2666756.96</v>
      </c>
      <c r="H54" s="31">
        <v>10547820.65</v>
      </c>
      <c r="I54" s="31">
        <v>10233375.89</v>
      </c>
      <c r="J54" s="32">
        <f t="shared" si="7"/>
        <v>3660049.3499999996</v>
      </c>
    </row>
    <row r="55" spans="1:10" ht="15" customHeight="1">
      <c r="A55" s="27">
        <v>17</v>
      </c>
      <c r="B55" s="28">
        <v>122</v>
      </c>
      <c r="C55" s="29" t="s">
        <v>19</v>
      </c>
      <c r="D55" s="30">
        <v>2978524</v>
      </c>
      <c r="E55" s="30">
        <v>3393524</v>
      </c>
      <c r="F55" s="31">
        <v>427860.8</v>
      </c>
      <c r="G55" s="31">
        <v>508516.77</v>
      </c>
      <c r="H55" s="31">
        <v>2743436.52</v>
      </c>
      <c r="I55" s="31">
        <v>2731007.21</v>
      </c>
      <c r="J55" s="32">
        <f t="shared" si="7"/>
        <v>650087.48</v>
      </c>
    </row>
    <row r="56" spans="1:10" ht="15" customHeight="1">
      <c r="A56" s="27">
        <v>17</v>
      </c>
      <c r="B56" s="28">
        <v>123</v>
      </c>
      <c r="C56" s="29" t="s">
        <v>20</v>
      </c>
      <c r="D56" s="30">
        <v>2225686</v>
      </c>
      <c r="E56" s="30">
        <v>2725686</v>
      </c>
      <c r="F56" s="31">
        <v>342039.65</v>
      </c>
      <c r="G56" s="31">
        <v>438508.94</v>
      </c>
      <c r="H56" s="31">
        <v>2307102.24</v>
      </c>
      <c r="I56" s="31">
        <v>2291132.94</v>
      </c>
      <c r="J56" s="32">
        <f t="shared" si="7"/>
        <v>418583.7599999998</v>
      </c>
    </row>
    <row r="57" spans="1:10" ht="15" customHeight="1">
      <c r="A57" s="27">
        <v>17</v>
      </c>
      <c r="B57" s="28">
        <v>331</v>
      </c>
      <c r="C57" s="29" t="s">
        <v>37</v>
      </c>
      <c r="D57" s="30">
        <v>199650</v>
      </c>
      <c r="E57" s="30">
        <v>199650</v>
      </c>
      <c r="F57" s="31">
        <v>19561.73</v>
      </c>
      <c r="G57" s="31">
        <v>19561.73</v>
      </c>
      <c r="H57" s="31">
        <v>151709.58</v>
      </c>
      <c r="I57" s="31">
        <v>151709.58</v>
      </c>
      <c r="J57" s="32">
        <f t="shared" si="7"/>
        <v>47940.42000000001</v>
      </c>
    </row>
    <row r="58" spans="1:10" ht="15" customHeight="1">
      <c r="A58" s="22">
        <v>18</v>
      </c>
      <c r="B58" s="23">
        <v>0</v>
      </c>
      <c r="C58" s="24" t="s">
        <v>54</v>
      </c>
      <c r="D58" s="25">
        <f aca="true" t="shared" si="14" ref="D58:J58">SUM(D59:D60)</f>
        <v>137000</v>
      </c>
      <c r="E58" s="25">
        <f t="shared" si="14"/>
        <v>122000</v>
      </c>
      <c r="F58" s="25">
        <f t="shared" si="14"/>
        <v>0</v>
      </c>
      <c r="G58" s="25">
        <f t="shared" si="14"/>
        <v>0</v>
      </c>
      <c r="H58" s="25">
        <f t="shared" si="14"/>
        <v>0</v>
      </c>
      <c r="I58" s="25">
        <f t="shared" si="14"/>
        <v>0</v>
      </c>
      <c r="J58" s="26">
        <f t="shared" si="14"/>
        <v>122000</v>
      </c>
    </row>
    <row r="59" spans="1:10" ht="15" customHeight="1">
      <c r="A59" s="27">
        <v>18</v>
      </c>
      <c r="B59" s="28">
        <v>541</v>
      </c>
      <c r="C59" s="29" t="s">
        <v>55</v>
      </c>
      <c r="D59" s="30">
        <v>122000</v>
      </c>
      <c r="E59" s="30">
        <v>122000</v>
      </c>
      <c r="F59" s="31">
        <v>0</v>
      </c>
      <c r="G59" s="31">
        <v>0</v>
      </c>
      <c r="H59" s="31">
        <v>0</v>
      </c>
      <c r="I59" s="31">
        <v>0</v>
      </c>
      <c r="J59" s="32">
        <f t="shared" si="7"/>
        <v>122000</v>
      </c>
    </row>
    <row r="60" spans="1:10" ht="15" customHeight="1">
      <c r="A60" s="27">
        <v>18</v>
      </c>
      <c r="B60" s="28">
        <v>451</v>
      </c>
      <c r="C60" s="29" t="s">
        <v>48</v>
      </c>
      <c r="D60" s="30">
        <v>15000</v>
      </c>
      <c r="E60" s="30">
        <v>0</v>
      </c>
      <c r="F60" s="31">
        <v>0</v>
      </c>
      <c r="G60" s="31">
        <v>0</v>
      </c>
      <c r="H60" s="31">
        <v>0</v>
      </c>
      <c r="I60" s="31">
        <v>0</v>
      </c>
      <c r="J60" s="32">
        <f t="shared" si="7"/>
        <v>0</v>
      </c>
    </row>
    <row r="61" spans="1:10" ht="15" customHeight="1">
      <c r="A61" s="22">
        <v>20</v>
      </c>
      <c r="B61" s="23">
        <v>0</v>
      </c>
      <c r="C61" s="24" t="s">
        <v>56</v>
      </c>
      <c r="D61" s="25">
        <f aca="true" t="shared" si="15" ref="D61:J61">SUM(D62:D65)</f>
        <v>1401000</v>
      </c>
      <c r="E61" s="25">
        <f t="shared" si="15"/>
        <v>1889000</v>
      </c>
      <c r="F61" s="25">
        <f t="shared" si="15"/>
        <v>242343.22</v>
      </c>
      <c r="G61" s="25">
        <f t="shared" si="15"/>
        <v>419167.92000000004</v>
      </c>
      <c r="H61" s="25">
        <f t="shared" si="15"/>
        <v>1848840.77</v>
      </c>
      <c r="I61" s="25">
        <f t="shared" si="15"/>
        <v>1831578.9100000001</v>
      </c>
      <c r="J61" s="26">
        <f t="shared" si="15"/>
        <v>40159.22999999998</v>
      </c>
    </row>
    <row r="62" spans="1:10" ht="15" customHeight="1">
      <c r="A62" s="27">
        <v>20</v>
      </c>
      <c r="B62" s="28">
        <v>601</v>
      </c>
      <c r="C62" s="29" t="s">
        <v>57</v>
      </c>
      <c r="D62" s="30">
        <v>2000</v>
      </c>
      <c r="E62" s="30">
        <v>100</v>
      </c>
      <c r="F62" s="31">
        <v>0</v>
      </c>
      <c r="G62" s="31">
        <v>0</v>
      </c>
      <c r="H62" s="31">
        <v>0</v>
      </c>
      <c r="I62" s="31">
        <v>0</v>
      </c>
      <c r="J62" s="32">
        <f t="shared" si="7"/>
        <v>100</v>
      </c>
    </row>
    <row r="63" spans="1:10" ht="15" customHeight="1">
      <c r="A63" s="27">
        <v>20</v>
      </c>
      <c r="B63" s="28">
        <v>605</v>
      </c>
      <c r="C63" s="29" t="s">
        <v>58</v>
      </c>
      <c r="D63" s="30">
        <v>961000</v>
      </c>
      <c r="E63" s="30">
        <v>1072750</v>
      </c>
      <c r="F63" s="31">
        <v>232175.68</v>
      </c>
      <c r="G63" s="31">
        <v>272879.89</v>
      </c>
      <c r="H63" s="31">
        <v>1047362.03</v>
      </c>
      <c r="I63" s="31">
        <v>1030100.17</v>
      </c>
      <c r="J63" s="32">
        <f t="shared" si="7"/>
        <v>25387.969999999972</v>
      </c>
    </row>
    <row r="64" spans="1:10" ht="15" customHeight="1">
      <c r="A64" s="27">
        <v>20</v>
      </c>
      <c r="B64" s="28">
        <v>606</v>
      </c>
      <c r="C64" s="29" t="s">
        <v>78</v>
      </c>
      <c r="D64" s="30">
        <v>435000</v>
      </c>
      <c r="E64" s="30">
        <v>816000</v>
      </c>
      <c r="F64" s="31">
        <v>10167.54</v>
      </c>
      <c r="G64" s="31">
        <v>146288.03</v>
      </c>
      <c r="H64" s="31">
        <v>801478.74</v>
      </c>
      <c r="I64" s="31">
        <v>801478.74</v>
      </c>
      <c r="J64" s="32">
        <f t="shared" si="7"/>
        <v>14521.26000000001</v>
      </c>
    </row>
    <row r="65" spans="1:10" ht="15" customHeight="1">
      <c r="A65" s="27">
        <v>20</v>
      </c>
      <c r="B65" s="28">
        <v>541</v>
      </c>
      <c r="C65" s="29" t="s">
        <v>55</v>
      </c>
      <c r="D65" s="30">
        <v>3000</v>
      </c>
      <c r="E65" s="30">
        <v>150</v>
      </c>
      <c r="F65" s="31">
        <v>0</v>
      </c>
      <c r="G65" s="31">
        <v>0</v>
      </c>
      <c r="H65" s="31">
        <v>0</v>
      </c>
      <c r="I65" s="31">
        <v>0</v>
      </c>
      <c r="J65" s="32">
        <f t="shared" si="7"/>
        <v>150</v>
      </c>
    </row>
    <row r="66" spans="1:10" ht="15" customHeight="1">
      <c r="A66" s="22">
        <v>22</v>
      </c>
      <c r="B66" s="23">
        <v>0</v>
      </c>
      <c r="C66" s="24" t="s">
        <v>79</v>
      </c>
      <c r="D66" s="25">
        <f aca="true" t="shared" si="16" ref="D66:J66">SUM(D67:D68)</f>
        <v>1002000</v>
      </c>
      <c r="E66" s="25">
        <f t="shared" si="16"/>
        <v>450110</v>
      </c>
      <c r="F66" s="25">
        <f t="shared" si="16"/>
        <v>0</v>
      </c>
      <c r="G66" s="25">
        <f t="shared" si="16"/>
        <v>100000</v>
      </c>
      <c r="H66" s="25">
        <f t="shared" si="16"/>
        <v>450010</v>
      </c>
      <c r="I66" s="25">
        <f t="shared" si="16"/>
        <v>450010</v>
      </c>
      <c r="J66" s="26">
        <f t="shared" si="16"/>
        <v>100</v>
      </c>
    </row>
    <row r="67" spans="1:10" ht="15" customHeight="1">
      <c r="A67" s="27">
        <v>22</v>
      </c>
      <c r="B67" s="28">
        <v>661</v>
      </c>
      <c r="C67" s="29" t="s">
        <v>80</v>
      </c>
      <c r="D67" s="30">
        <v>1000000</v>
      </c>
      <c r="E67" s="30">
        <v>450000</v>
      </c>
      <c r="F67" s="31">
        <v>0</v>
      </c>
      <c r="G67" s="31">
        <v>100000</v>
      </c>
      <c r="H67" s="31">
        <v>450000</v>
      </c>
      <c r="I67" s="31">
        <v>450000</v>
      </c>
      <c r="J67" s="32">
        <f t="shared" si="7"/>
        <v>0</v>
      </c>
    </row>
    <row r="68" spans="1:10" ht="15" customHeight="1">
      <c r="A68" s="27">
        <v>22</v>
      </c>
      <c r="B68" s="28">
        <v>662</v>
      </c>
      <c r="C68" s="29" t="s">
        <v>81</v>
      </c>
      <c r="D68" s="30">
        <v>2000</v>
      </c>
      <c r="E68" s="30">
        <v>110</v>
      </c>
      <c r="F68" s="31">
        <v>0</v>
      </c>
      <c r="G68" s="31">
        <v>0</v>
      </c>
      <c r="H68" s="31">
        <v>10</v>
      </c>
      <c r="I68" s="31">
        <v>10</v>
      </c>
      <c r="J68" s="32">
        <f t="shared" si="7"/>
        <v>100</v>
      </c>
    </row>
    <row r="69" spans="1:10" ht="15" customHeight="1">
      <c r="A69" s="22">
        <v>23</v>
      </c>
      <c r="B69" s="23">
        <v>0</v>
      </c>
      <c r="C69" s="24" t="s">
        <v>59</v>
      </c>
      <c r="D69" s="25">
        <f aca="true" t="shared" si="17" ref="D69:J69">SUM(D70:D71)</f>
        <v>5416000</v>
      </c>
      <c r="E69" s="25">
        <f t="shared" si="17"/>
        <v>5994890</v>
      </c>
      <c r="F69" s="25">
        <f t="shared" si="17"/>
        <v>169414.01</v>
      </c>
      <c r="G69" s="25">
        <f t="shared" si="17"/>
        <v>279684.17</v>
      </c>
      <c r="H69" s="25">
        <f t="shared" si="17"/>
        <v>1784797.77</v>
      </c>
      <c r="I69" s="25">
        <f t="shared" si="17"/>
        <v>1776066.67</v>
      </c>
      <c r="J69" s="26">
        <f t="shared" si="17"/>
        <v>4210092.23</v>
      </c>
    </row>
    <row r="70" spans="1:10" ht="15" customHeight="1">
      <c r="A70" s="27">
        <v>23</v>
      </c>
      <c r="B70" s="28">
        <v>691</v>
      </c>
      <c r="C70" s="29" t="s">
        <v>60</v>
      </c>
      <c r="D70" s="30">
        <v>3000</v>
      </c>
      <c r="E70" s="30">
        <v>30500</v>
      </c>
      <c r="F70" s="31">
        <v>0</v>
      </c>
      <c r="G70" s="31">
        <v>0</v>
      </c>
      <c r="H70" s="31">
        <v>6880</v>
      </c>
      <c r="I70" s="31">
        <v>6880</v>
      </c>
      <c r="J70" s="32">
        <f t="shared" si="7"/>
        <v>23620</v>
      </c>
    </row>
    <row r="71" spans="1:10" ht="15" customHeight="1">
      <c r="A71" s="27">
        <v>23</v>
      </c>
      <c r="B71" s="28">
        <v>695</v>
      </c>
      <c r="C71" s="29" t="s">
        <v>61</v>
      </c>
      <c r="D71" s="30">
        <v>5413000</v>
      </c>
      <c r="E71" s="30">
        <v>5964390</v>
      </c>
      <c r="F71" s="31">
        <v>169414.01</v>
      </c>
      <c r="G71" s="31">
        <v>279684.17</v>
      </c>
      <c r="H71" s="31">
        <v>1777917.77</v>
      </c>
      <c r="I71" s="31">
        <v>1769186.67</v>
      </c>
      <c r="J71" s="32">
        <f t="shared" si="7"/>
        <v>4186472.23</v>
      </c>
    </row>
    <row r="72" spans="1:10" ht="15" customHeight="1">
      <c r="A72" s="22">
        <v>27</v>
      </c>
      <c r="B72" s="23">
        <v>0</v>
      </c>
      <c r="C72" s="24" t="s">
        <v>62</v>
      </c>
      <c r="D72" s="25">
        <f aca="true" t="shared" si="18" ref="D72:J72">SUM(D73:D74)</f>
        <v>2257000</v>
      </c>
      <c r="E72" s="25">
        <f t="shared" si="18"/>
        <v>2173400</v>
      </c>
      <c r="F72" s="25">
        <f t="shared" si="18"/>
        <v>579734.21</v>
      </c>
      <c r="G72" s="25">
        <f t="shared" si="18"/>
        <v>407123.8</v>
      </c>
      <c r="H72" s="25">
        <f t="shared" si="18"/>
        <v>2055051</v>
      </c>
      <c r="I72" s="25">
        <f t="shared" si="18"/>
        <v>1767366.56</v>
      </c>
      <c r="J72" s="26">
        <f t="shared" si="18"/>
        <v>118349</v>
      </c>
    </row>
    <row r="73" spans="1:10" ht="15" customHeight="1">
      <c r="A73" s="27">
        <v>27</v>
      </c>
      <c r="B73" s="28">
        <v>812</v>
      </c>
      <c r="C73" s="29" t="s">
        <v>63</v>
      </c>
      <c r="D73" s="30">
        <v>2254000</v>
      </c>
      <c r="E73" s="30">
        <v>2173250</v>
      </c>
      <c r="F73" s="31">
        <v>579734.21</v>
      </c>
      <c r="G73" s="31">
        <v>407123.8</v>
      </c>
      <c r="H73" s="31">
        <v>2055051</v>
      </c>
      <c r="I73" s="31">
        <v>1767366.56</v>
      </c>
      <c r="J73" s="32">
        <f t="shared" si="7"/>
        <v>118199</v>
      </c>
    </row>
    <row r="74" spans="1:10" ht="15" customHeight="1">
      <c r="A74" s="27">
        <v>27</v>
      </c>
      <c r="B74" s="28">
        <v>813</v>
      </c>
      <c r="C74" s="29" t="s">
        <v>64</v>
      </c>
      <c r="D74" s="30">
        <v>3000</v>
      </c>
      <c r="E74" s="30">
        <v>150</v>
      </c>
      <c r="F74" s="31">
        <v>0</v>
      </c>
      <c r="G74" s="31">
        <v>0</v>
      </c>
      <c r="H74" s="31">
        <v>0</v>
      </c>
      <c r="I74" s="31">
        <v>0</v>
      </c>
      <c r="J74" s="32">
        <f t="shared" si="7"/>
        <v>150</v>
      </c>
    </row>
    <row r="75" spans="1:10" ht="15" customHeight="1">
      <c r="A75" s="22">
        <v>28</v>
      </c>
      <c r="B75" s="23">
        <v>0</v>
      </c>
      <c r="C75" s="24" t="s">
        <v>65</v>
      </c>
      <c r="D75" s="25">
        <f aca="true" t="shared" si="19" ref="D75:J75">SUM(D76:D77)</f>
        <v>1621270</v>
      </c>
      <c r="E75" s="25">
        <f t="shared" si="19"/>
        <v>1501270</v>
      </c>
      <c r="F75" s="25">
        <f t="shared" si="19"/>
        <v>131528.1</v>
      </c>
      <c r="G75" s="25">
        <f t="shared" si="19"/>
        <v>235243.36</v>
      </c>
      <c r="H75" s="25">
        <f t="shared" si="19"/>
        <v>1348634.42</v>
      </c>
      <c r="I75" s="25">
        <f t="shared" si="19"/>
        <v>1348634.42</v>
      </c>
      <c r="J75" s="26">
        <f t="shared" si="19"/>
        <v>152635.58000000007</v>
      </c>
    </row>
    <row r="76" spans="1:10" ht="15" customHeight="1">
      <c r="A76" s="27">
        <v>28</v>
      </c>
      <c r="B76" s="28">
        <v>843</v>
      </c>
      <c r="C76" s="29" t="s">
        <v>66</v>
      </c>
      <c r="D76" s="30">
        <v>1616270</v>
      </c>
      <c r="E76" s="30">
        <v>1501270</v>
      </c>
      <c r="F76" s="31">
        <v>131528.1</v>
      </c>
      <c r="G76" s="31">
        <v>235243.36</v>
      </c>
      <c r="H76" s="31">
        <v>1348634.42</v>
      </c>
      <c r="I76" s="31">
        <v>1348634.42</v>
      </c>
      <c r="J76" s="32">
        <f t="shared" si="7"/>
        <v>152635.58000000007</v>
      </c>
    </row>
    <row r="77" spans="1:10" ht="15" customHeight="1">
      <c r="A77" s="27">
        <v>28</v>
      </c>
      <c r="B77" s="28">
        <v>846</v>
      </c>
      <c r="C77" s="29" t="s">
        <v>67</v>
      </c>
      <c r="D77" s="30">
        <v>5000</v>
      </c>
      <c r="E77" s="30">
        <v>0</v>
      </c>
      <c r="F77" s="31">
        <v>0</v>
      </c>
      <c r="G77" s="31">
        <v>0</v>
      </c>
      <c r="H77" s="31">
        <v>0</v>
      </c>
      <c r="I77" s="31">
        <v>0</v>
      </c>
      <c r="J77" s="32">
        <f t="shared" si="7"/>
        <v>0</v>
      </c>
    </row>
    <row r="78" spans="1:10" ht="15" customHeight="1" thickBot="1">
      <c r="A78" s="33"/>
      <c r="B78" s="34"/>
      <c r="C78" s="35" t="s">
        <v>68</v>
      </c>
      <c r="D78" s="36">
        <f aca="true" t="shared" si="20" ref="D78:J78">D9+D13+D15+D21+D24+D28+D30+D36+D42+D45+D47+D51+D53+D58+D61+D66+D69+D72+D75</f>
        <v>132361000</v>
      </c>
      <c r="E78" s="36">
        <f t="shared" si="20"/>
        <v>146001456.42000002</v>
      </c>
      <c r="F78" s="36">
        <f t="shared" si="20"/>
        <v>20804649.860000003</v>
      </c>
      <c r="G78" s="36">
        <f t="shared" si="20"/>
        <v>29518242.710000005</v>
      </c>
      <c r="H78" s="36">
        <f t="shared" si="20"/>
        <v>127931370.95</v>
      </c>
      <c r="I78" s="36">
        <f t="shared" si="20"/>
        <v>123640667.98</v>
      </c>
      <c r="J78" s="37">
        <f t="shared" si="20"/>
        <v>18070085.47</v>
      </c>
    </row>
    <row r="79" ht="13.5" thickTop="1"/>
    <row r="80" spans="1:10" ht="12.75">
      <c r="A80" s="4" t="s">
        <v>82</v>
      </c>
      <c r="B80" s="4"/>
      <c r="C80" s="4"/>
      <c r="D80" s="4"/>
      <c r="E80" s="4" t="s">
        <v>73</v>
      </c>
      <c r="F80" s="4"/>
      <c r="G80" s="4"/>
      <c r="H80" s="4" t="s">
        <v>75</v>
      </c>
      <c r="I80" s="4"/>
      <c r="J80" s="4"/>
    </row>
    <row r="81" spans="1:10" ht="12.75">
      <c r="A81" s="4" t="s">
        <v>83</v>
      </c>
      <c r="B81" s="4"/>
      <c r="C81" s="4"/>
      <c r="D81" s="4"/>
      <c r="E81" s="4" t="s">
        <v>74</v>
      </c>
      <c r="F81" s="4"/>
      <c r="G81" s="4"/>
      <c r="H81" s="4" t="s">
        <v>76</v>
      </c>
      <c r="I81" s="4"/>
      <c r="J81" s="4"/>
    </row>
    <row r="82" spans="8:10" ht="12.75">
      <c r="H82" s="4" t="s">
        <v>77</v>
      </c>
      <c r="I82" s="4"/>
      <c r="J82" s="4"/>
    </row>
    <row r="85" spans="4:10" ht="12.75">
      <c r="D85" s="2"/>
      <c r="E85" s="2"/>
      <c r="F85" s="2"/>
      <c r="G85" s="2"/>
      <c r="H85" s="2"/>
      <c r="I85" s="2"/>
      <c r="J85" s="2"/>
    </row>
    <row r="86" spans="4:10" ht="12.75">
      <c r="D86" s="2"/>
      <c r="E86" s="2"/>
      <c r="F86" s="2"/>
      <c r="G86" s="2"/>
      <c r="H86" s="2"/>
      <c r="I86" s="2"/>
      <c r="J86" s="2"/>
    </row>
    <row r="88" spans="4:10" ht="12.75">
      <c r="D88" s="3"/>
      <c r="E88" s="3"/>
      <c r="F88" s="3"/>
      <c r="G88" s="3"/>
      <c r="H88" s="3"/>
      <c r="I88" s="3"/>
      <c r="J88" s="3"/>
    </row>
    <row r="89" spans="4:10" ht="12.75">
      <c r="D89" s="3"/>
      <c r="E89" s="3"/>
      <c r="F89" s="3"/>
      <c r="G89" s="3"/>
      <c r="H89" s="3"/>
      <c r="I89" s="3"/>
      <c r="J89" s="3"/>
    </row>
  </sheetData>
  <sheetProtection/>
  <mergeCells count="16">
    <mergeCell ref="A1:J1"/>
    <mergeCell ref="A2:J2"/>
    <mergeCell ref="A3:J3"/>
    <mergeCell ref="H7:J7"/>
    <mergeCell ref="A7:A8"/>
    <mergeCell ref="B7:B8"/>
    <mergeCell ref="A6:J6"/>
    <mergeCell ref="H82:J82"/>
    <mergeCell ref="D7:E7"/>
    <mergeCell ref="F7:G7"/>
    <mergeCell ref="A80:D80"/>
    <mergeCell ref="E80:G80"/>
    <mergeCell ref="H80:J80"/>
    <mergeCell ref="A81:D81"/>
    <mergeCell ref="E81:G81"/>
    <mergeCell ref="H81:J81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2013-12-02T18:23:40Z</dcterms:modified>
  <cp:category/>
  <cp:version/>
  <cp:contentType/>
  <cp:contentStatus/>
</cp:coreProperties>
</file>