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5" sheetId="1" r:id="rId1"/>
  </sheets>
  <definedNames>
    <definedName name="_xlnm.Print_Area" localSheetId="0">'5º Bim. 2005'!$A$1:$J$83</definedName>
  </definedNames>
  <calcPr fullCalcOnLoad="1"/>
</workbook>
</file>

<file path=xl/sharedStrings.xml><?xml version="1.0" encoding="utf-8"?>
<sst xmlns="http://schemas.openxmlformats.org/spreadsheetml/2006/main" count="97" uniqueCount="86">
  <si>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</si>
  <si>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</si>
  <si>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</si>
  <si>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</si>
  <si>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</si>
  <si>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</si>
  <si>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</si>
  <si>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</si>
  <si>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</si>
  <si>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</si>
  <si>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</si>
  <si>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</si>
  <si>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</si>
  <si>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</si>
  <si>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</si>
  <si>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</si>
  <si>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</si>
  <si>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</si>
  <si>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</si>
  <si>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</si>
  <si>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</si>
  <si>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</si>
  <si>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</si>
  <si>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</si>
  <si>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</si>
  <si>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</si>
  <si>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</si>
  <si>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</si>
  <si>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</si>
  <si>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</si>
  <si>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</si>
  <si>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</si>
  <si>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</si>
  <si>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</si>
  <si>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</si>
  <si>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</si>
  <si>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</si>
  <si>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</si>
  <si>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</si>
  <si>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</si>
  <si>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</si>
  <si>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</si>
  <si>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</si>
  <si>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</si>
  <si>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</si>
  <si>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</si>
  <si>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</si>
  <si>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</si>
  <si>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</si>
  <si>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</si>
  <si>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</si>
  <si>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</si>
  <si>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</si>
  <si>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</si>
  <si>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</si>
  <si>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Preservação e Conservação Ambiental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</si>
  <si>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</si>
  <si>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</si>
  <si>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</si>
  <si>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</si>
  <si>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</si>
  <si>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</si>
  <si>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</si>
  <si>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</si>
  <si>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</si>
  <si>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</si>
  <si>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</si>
  <si>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</si>
  <si>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</si>
  <si>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Patr. Histórico, Artístico e Arqueológico</t>
  </si>
  <si>
    <t>a empenhar</t>
  </si>
  <si>
    <t>Assist. à Criança e ao Adolescente</t>
  </si>
  <si>
    <t>MUNICÍPIO DE ATIBAIA</t>
  </si>
  <si>
    <t>Roberto Rolli</t>
  </si>
  <si>
    <t>Secret. Planej e Finanças</t>
  </si>
  <si>
    <t>Rita de Cássia G. e Martins</t>
  </si>
  <si>
    <t>Diretora de Finanças</t>
  </si>
  <si>
    <t>CRC SP 173.493</t>
  </si>
  <si>
    <t>Extensão Rural</t>
  </si>
  <si>
    <t>INDÚSTRIA</t>
  </si>
  <si>
    <t>Promoção Industrial</t>
  </si>
  <si>
    <t>Produção Industrial</t>
  </si>
  <si>
    <t>José Roberto Tricoli</t>
  </si>
  <si>
    <t>Prefeito Municipal</t>
  </si>
  <si>
    <t>5º BIMESTRE DE 2005</t>
  </si>
  <si>
    <t>5º BIMESTRE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</si>
</sst>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6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72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84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</row>
    <row r="7" spans="1:10" ht="15" customHeight="1" thickTop="1">
      <c r="A7" s="13" t="s">
        <v>2</v>
      </c>
      <c r="B7" s="14" t="s">
        <v>1</v>
      </c>
      <c r="C7" s="15" t="s">
        <v>11</v>
      </c>
      <c r="D7" s="16" t="s">
        <v>12</v>
      </c>
      <c r="E7" s="16"/>
      <c r="F7" s="16" t="s">
        <v>85</v>
      </c>
      <c r="G7" s="16"/>
      <c r="H7" s="16" t="s">
        <v>8</v>
      </c>
      <c r="I7" s="16"/>
      <c r="J7" s="17"/>
    </row>
    <row r="8" spans="1:10" ht="15" customHeight="1">
      <c r="A8" s="18"/>
      <c r="B8" s="19"/>
      <c r="C8" s="20" t="s">
        <v>16</v>
      </c>
      <c r="D8" s="20" t="s">
        <v>9</v>
      </c>
      <c r="E8" s="20" t="s">
        <v>10</v>
      </c>
      <c r="F8" s="20" t="s">
        <v>13</v>
      </c>
      <c r="G8" s="20" t="s">
        <v>14</v>
      </c>
      <c r="H8" s="20" t="s">
        <v>13</v>
      </c>
      <c r="I8" s="20" t="s">
        <v>14</v>
      </c>
      <c r="J8" s="21" t="s">
        <v>70</v>
      </c>
    </row>
    <row r="9" spans="1:10" ht="15" customHeight="1">
      <c r="A9" s="22">
        <v>1</v>
      </c>
      <c r="B9" s="23">
        <v>0</v>
      </c>
      <c r="C9" s="24" t="s">
        <v>0</v>
      </c>
      <c r="D9" s="25">
        <f aca="true" t="shared" si="0" ref="D9:J9">SUM(D10:D12)</f>
        <v>5135000</v>
      </c>
      <c r="E9" s="25">
        <f t="shared" si="0"/>
        <v>5135000</v>
      </c>
      <c r="F9" s="25">
        <f t="shared" si="0"/>
        <v>646306.5</v>
      </c>
      <c r="G9" s="25">
        <f t="shared" si="0"/>
        <v>646306.5</v>
      </c>
      <c r="H9" s="25">
        <f t="shared" si="0"/>
        <v>3594150.52</v>
      </c>
      <c r="I9" s="25">
        <f t="shared" si="0"/>
        <v>3594150.52</v>
      </c>
      <c r="J9" s="26">
        <f t="shared" si="0"/>
        <v>1540849.48</v>
      </c>
    </row>
    <row r="10" spans="1:10" ht="15" customHeight="1">
      <c r="A10" s="27">
        <v>1</v>
      </c>
      <c r="B10" s="28">
        <v>31</v>
      </c>
      <c r="C10" s="29" t="s">
        <v>17</v>
      </c>
      <c r="D10" s="30">
        <v>4470000</v>
      </c>
      <c r="E10" s="30">
        <v>4303000</v>
      </c>
      <c r="F10" s="31">
        <v>551883.59</v>
      </c>
      <c r="G10" s="31">
        <v>551883.59</v>
      </c>
      <c r="H10" s="31">
        <v>2930329.15</v>
      </c>
      <c r="I10" s="31">
        <v>2930329.15</v>
      </c>
      <c r="J10" s="32">
        <f>E10-H10</f>
        <v>1372670.85</v>
      </c>
    </row>
    <row r="11" spans="1:10" ht="15" customHeight="1">
      <c r="A11" s="27">
        <v>1</v>
      </c>
      <c r="B11" s="28">
        <v>272</v>
      </c>
      <c r="C11" s="29" t="s">
        <v>30</v>
      </c>
      <c r="D11" s="30">
        <v>515000</v>
      </c>
      <c r="E11" s="30">
        <v>524500</v>
      </c>
      <c r="F11" s="31">
        <v>83512</v>
      </c>
      <c r="G11" s="31">
        <v>83512</v>
      </c>
      <c r="H11" s="31">
        <v>402831</v>
      </c>
      <c r="I11" s="31">
        <v>402831</v>
      </c>
      <c r="J11" s="32">
        <f aca="true" t="shared" si="1" ref="J11:J77">E11-H11</f>
        <v>121669</v>
      </c>
    </row>
    <row r="12" spans="1:10" ht="15" customHeight="1">
      <c r="A12" s="27">
        <v>1</v>
      </c>
      <c r="B12" s="28">
        <v>331</v>
      </c>
      <c r="C12" s="29" t="s">
        <v>37</v>
      </c>
      <c r="D12" s="30">
        <v>150000</v>
      </c>
      <c r="E12" s="30">
        <v>307500</v>
      </c>
      <c r="F12" s="31">
        <v>10910.91</v>
      </c>
      <c r="G12" s="31">
        <v>10910.91</v>
      </c>
      <c r="H12" s="31">
        <v>260990.37</v>
      </c>
      <c r="I12" s="31">
        <v>260990.37</v>
      </c>
      <c r="J12" s="32">
        <f t="shared" si="1"/>
        <v>46509.630000000005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2" ref="D13:J13">SUM(D14:D14)</f>
        <v>2509000</v>
      </c>
      <c r="E13" s="25">
        <f t="shared" si="2"/>
        <v>2250200</v>
      </c>
      <c r="F13" s="25">
        <f t="shared" si="2"/>
        <v>295673.77</v>
      </c>
      <c r="G13" s="25">
        <f t="shared" si="2"/>
        <v>395693.45</v>
      </c>
      <c r="H13" s="25">
        <f t="shared" si="2"/>
        <v>1949247.39</v>
      </c>
      <c r="I13" s="25">
        <f t="shared" si="2"/>
        <v>1733904.62</v>
      </c>
      <c r="J13" s="26">
        <f t="shared" si="2"/>
        <v>300952.6100000001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2509000</v>
      </c>
      <c r="E14" s="30">
        <v>2250200</v>
      </c>
      <c r="F14" s="31">
        <v>295673.77</v>
      </c>
      <c r="G14" s="31">
        <v>395693.45</v>
      </c>
      <c r="H14" s="31">
        <v>1949247.39</v>
      </c>
      <c r="I14" s="31">
        <v>1733904.62</v>
      </c>
      <c r="J14" s="32">
        <f t="shared" si="1"/>
        <v>300952.6100000001</v>
      </c>
    </row>
    <row r="15" spans="1:10" ht="15" customHeight="1">
      <c r="A15" s="22">
        <v>4</v>
      </c>
      <c r="B15" s="23">
        <v>0</v>
      </c>
      <c r="C15" s="24" t="s">
        <v>18</v>
      </c>
      <c r="D15" s="25">
        <f aca="true" t="shared" si="3" ref="D15:J15">SUM(D16:D20)</f>
        <v>15090000</v>
      </c>
      <c r="E15" s="25">
        <f t="shared" si="3"/>
        <v>15658841.59</v>
      </c>
      <c r="F15" s="25">
        <f t="shared" si="3"/>
        <v>1523157.17</v>
      </c>
      <c r="G15" s="25">
        <f t="shared" si="3"/>
        <v>2043141.83</v>
      </c>
      <c r="H15" s="25">
        <f t="shared" si="3"/>
        <v>11755774.81</v>
      </c>
      <c r="I15" s="25">
        <f t="shared" si="3"/>
        <v>10419644.58</v>
      </c>
      <c r="J15" s="26">
        <f t="shared" si="3"/>
        <v>3903066.78</v>
      </c>
    </row>
    <row r="16" spans="1:10" ht="15" customHeight="1">
      <c r="A16" s="27">
        <v>4</v>
      </c>
      <c r="B16" s="28">
        <v>122</v>
      </c>
      <c r="C16" s="29" t="s">
        <v>19</v>
      </c>
      <c r="D16" s="30">
        <v>5968000</v>
      </c>
      <c r="E16" s="30">
        <v>6284091.59</v>
      </c>
      <c r="F16" s="31">
        <v>980376.33</v>
      </c>
      <c r="G16" s="31">
        <v>1018286.95</v>
      </c>
      <c r="H16" s="31">
        <v>5220446.67</v>
      </c>
      <c r="I16" s="31">
        <v>4818417.52</v>
      </c>
      <c r="J16" s="32">
        <f t="shared" si="1"/>
        <v>1063644.92</v>
      </c>
    </row>
    <row r="17" spans="1:10" ht="15" customHeight="1">
      <c r="A17" s="27">
        <v>4</v>
      </c>
      <c r="B17" s="28">
        <v>123</v>
      </c>
      <c r="C17" s="29" t="s">
        <v>20</v>
      </c>
      <c r="D17" s="30">
        <v>3198000</v>
      </c>
      <c r="E17" s="30">
        <v>3464550</v>
      </c>
      <c r="F17" s="31">
        <v>504008.61</v>
      </c>
      <c r="G17" s="31">
        <v>498696.88</v>
      </c>
      <c r="H17" s="31">
        <v>2805395.21</v>
      </c>
      <c r="I17" s="31">
        <v>2487486.71</v>
      </c>
      <c r="J17" s="32">
        <f t="shared" si="1"/>
        <v>659154.79</v>
      </c>
    </row>
    <row r="18" spans="1:10" ht="15" customHeight="1">
      <c r="A18" s="27">
        <v>4</v>
      </c>
      <c r="B18" s="28">
        <v>126</v>
      </c>
      <c r="C18" s="29" t="s">
        <v>21</v>
      </c>
      <c r="D18" s="30">
        <v>2222000</v>
      </c>
      <c r="E18" s="30">
        <v>2123200</v>
      </c>
      <c r="F18" s="31">
        <v>0</v>
      </c>
      <c r="G18" s="31">
        <v>0</v>
      </c>
      <c r="H18" s="31">
        <v>0</v>
      </c>
      <c r="I18" s="31">
        <v>0</v>
      </c>
      <c r="J18" s="32">
        <f t="shared" si="1"/>
        <v>2123200</v>
      </c>
    </row>
    <row r="19" spans="1:10" ht="15" customHeight="1">
      <c r="A19" s="27">
        <v>4</v>
      </c>
      <c r="B19" s="28">
        <v>131</v>
      </c>
      <c r="C19" s="29" t="s">
        <v>22</v>
      </c>
      <c r="D19" s="30">
        <v>28000</v>
      </c>
      <c r="E19" s="30">
        <v>28000</v>
      </c>
      <c r="F19" s="31">
        <v>0</v>
      </c>
      <c r="G19" s="31">
        <v>0</v>
      </c>
      <c r="H19" s="31">
        <v>20</v>
      </c>
      <c r="I19" s="31">
        <v>20</v>
      </c>
      <c r="J19" s="32">
        <f t="shared" si="1"/>
        <v>27980</v>
      </c>
    </row>
    <row r="20" spans="1:10" ht="15" customHeight="1">
      <c r="A20" s="27">
        <v>4</v>
      </c>
      <c r="B20" s="28">
        <v>331</v>
      </c>
      <c r="C20" s="29" t="s">
        <v>37</v>
      </c>
      <c r="D20" s="30">
        <v>3674000</v>
      </c>
      <c r="E20" s="30">
        <v>3759000</v>
      </c>
      <c r="F20" s="31">
        <v>38772.23</v>
      </c>
      <c r="G20" s="31">
        <v>526158</v>
      </c>
      <c r="H20" s="31">
        <v>3729912.93</v>
      </c>
      <c r="I20" s="31">
        <v>3113720.35</v>
      </c>
      <c r="J20" s="32">
        <f t="shared" si="1"/>
        <v>29087.069999999832</v>
      </c>
    </row>
    <row r="21" spans="1:10" ht="15" customHeight="1">
      <c r="A21" s="22">
        <v>6</v>
      </c>
      <c r="B21" s="23">
        <v>0</v>
      </c>
      <c r="C21" s="24" t="s">
        <v>23</v>
      </c>
      <c r="D21" s="25">
        <f aca="true" t="shared" si="4" ref="D21:J21">SUM(D22:D23)</f>
        <v>3892000</v>
      </c>
      <c r="E21" s="25">
        <f t="shared" si="4"/>
        <v>4160800</v>
      </c>
      <c r="F21" s="25">
        <f t="shared" si="4"/>
        <v>620347.69</v>
      </c>
      <c r="G21" s="25">
        <f t="shared" si="4"/>
        <v>617058.9400000001</v>
      </c>
      <c r="H21" s="25">
        <f t="shared" si="4"/>
        <v>3211235.1300000004</v>
      </c>
      <c r="I21" s="25">
        <f t="shared" si="4"/>
        <v>3007555.4499999997</v>
      </c>
      <c r="J21" s="26">
        <f t="shared" si="4"/>
        <v>949564.8699999998</v>
      </c>
    </row>
    <row r="22" spans="1:10" ht="15" customHeight="1">
      <c r="A22" s="27">
        <v>6</v>
      </c>
      <c r="B22" s="28">
        <v>181</v>
      </c>
      <c r="C22" s="29" t="s">
        <v>24</v>
      </c>
      <c r="D22" s="30">
        <v>3866000</v>
      </c>
      <c r="E22" s="30">
        <v>4138600</v>
      </c>
      <c r="F22" s="31">
        <v>619069.49</v>
      </c>
      <c r="G22" s="31">
        <v>615930.67</v>
      </c>
      <c r="H22" s="31">
        <v>3193643.24</v>
      </c>
      <c r="I22" s="31">
        <v>2991964.9</v>
      </c>
      <c r="J22" s="32">
        <f t="shared" si="1"/>
        <v>944956.7599999998</v>
      </c>
    </row>
    <row r="23" spans="1:10" ht="15" customHeight="1">
      <c r="A23" s="27">
        <v>6</v>
      </c>
      <c r="B23" s="28">
        <v>182</v>
      </c>
      <c r="C23" s="29" t="s">
        <v>25</v>
      </c>
      <c r="D23" s="30">
        <v>26000</v>
      </c>
      <c r="E23" s="30">
        <v>22200</v>
      </c>
      <c r="F23" s="31">
        <v>1278.2</v>
      </c>
      <c r="G23" s="31">
        <v>1128.27</v>
      </c>
      <c r="H23" s="31">
        <v>17591.89</v>
      </c>
      <c r="I23" s="31">
        <v>15590.55</v>
      </c>
      <c r="J23" s="32">
        <f t="shared" si="1"/>
        <v>4608.110000000001</v>
      </c>
    </row>
    <row r="24" spans="1:10" ht="15" customHeight="1">
      <c r="A24" s="22">
        <v>8</v>
      </c>
      <c r="B24" s="23">
        <v>0</v>
      </c>
      <c r="C24" s="24" t="s">
        <v>26</v>
      </c>
      <c r="D24" s="25">
        <f aca="true" t="shared" si="5" ref="D24:J24">SUM(D25:D27)</f>
        <v>3371800</v>
      </c>
      <c r="E24" s="25">
        <f t="shared" si="5"/>
        <v>3509800</v>
      </c>
      <c r="F24" s="25">
        <f t="shared" si="5"/>
        <v>464651.51999999996</v>
      </c>
      <c r="G24" s="25">
        <f t="shared" si="5"/>
        <v>553503.6900000001</v>
      </c>
      <c r="H24" s="25">
        <f t="shared" si="5"/>
        <v>2569005.8099999996</v>
      </c>
      <c r="I24" s="25">
        <f t="shared" si="5"/>
        <v>2148846.21</v>
      </c>
      <c r="J24" s="26">
        <f t="shared" si="5"/>
        <v>940794.1900000002</v>
      </c>
    </row>
    <row r="25" spans="1:10" ht="15" customHeight="1">
      <c r="A25" s="27">
        <v>8</v>
      </c>
      <c r="B25" s="28">
        <v>241</v>
      </c>
      <c r="C25" s="29" t="s">
        <v>27</v>
      </c>
      <c r="D25" s="30">
        <v>54300</v>
      </c>
      <c r="E25" s="30">
        <v>61200</v>
      </c>
      <c r="F25" s="31">
        <v>0</v>
      </c>
      <c r="G25" s="31">
        <v>10200</v>
      </c>
      <c r="H25" s="31">
        <v>61200</v>
      </c>
      <c r="I25" s="31">
        <v>51000</v>
      </c>
      <c r="J25" s="32">
        <f t="shared" si="1"/>
        <v>0</v>
      </c>
    </row>
    <row r="26" spans="1:10" ht="15" customHeight="1">
      <c r="A26" s="27">
        <v>8</v>
      </c>
      <c r="B26" s="28">
        <v>243</v>
      </c>
      <c r="C26" s="29" t="s">
        <v>71</v>
      </c>
      <c r="D26" s="30">
        <v>336200</v>
      </c>
      <c r="E26" s="30">
        <v>367400</v>
      </c>
      <c r="F26" s="31">
        <v>12797.05</v>
      </c>
      <c r="G26" s="31">
        <v>60882.86</v>
      </c>
      <c r="H26" s="31">
        <v>318285.72</v>
      </c>
      <c r="I26" s="31">
        <v>273268</v>
      </c>
      <c r="J26" s="32">
        <f t="shared" si="1"/>
        <v>49114.28000000003</v>
      </c>
    </row>
    <row r="27" spans="1:10" ht="15" customHeight="1">
      <c r="A27" s="27">
        <v>8</v>
      </c>
      <c r="B27" s="28">
        <v>244</v>
      </c>
      <c r="C27" s="29" t="s">
        <v>28</v>
      </c>
      <c r="D27" s="30">
        <v>2981300</v>
      </c>
      <c r="E27" s="30">
        <v>3081200</v>
      </c>
      <c r="F27" s="31">
        <v>451854.47</v>
      </c>
      <c r="G27" s="31">
        <v>482420.83</v>
      </c>
      <c r="H27" s="31">
        <v>2189520.09</v>
      </c>
      <c r="I27" s="31">
        <v>1824578.21</v>
      </c>
      <c r="J27" s="32">
        <f t="shared" si="1"/>
        <v>891679.9100000001</v>
      </c>
    </row>
    <row r="28" spans="1:10" ht="15" customHeight="1">
      <c r="A28" s="22">
        <v>9</v>
      </c>
      <c r="B28" s="23">
        <v>0</v>
      </c>
      <c r="C28" s="24" t="s">
        <v>29</v>
      </c>
      <c r="D28" s="25">
        <f aca="true" t="shared" si="6" ref="D28:J28">SUM(D29)</f>
        <v>1849000</v>
      </c>
      <c r="E28" s="25">
        <f t="shared" si="6"/>
        <v>1934000</v>
      </c>
      <c r="F28" s="25">
        <f t="shared" si="6"/>
        <v>300558.05</v>
      </c>
      <c r="G28" s="25">
        <f t="shared" si="6"/>
        <v>300558.05</v>
      </c>
      <c r="H28" s="25">
        <f t="shared" si="6"/>
        <v>1478933.13</v>
      </c>
      <c r="I28" s="25">
        <f t="shared" si="6"/>
        <v>1478933.13</v>
      </c>
      <c r="J28" s="26">
        <f t="shared" si="6"/>
        <v>455066.8700000001</v>
      </c>
    </row>
    <row r="29" spans="1:10" ht="15" customHeight="1">
      <c r="A29" s="27">
        <v>9</v>
      </c>
      <c r="B29" s="28">
        <v>272</v>
      </c>
      <c r="C29" s="29" t="s">
        <v>30</v>
      </c>
      <c r="D29" s="30">
        <v>1849000</v>
      </c>
      <c r="E29" s="30">
        <v>1934000</v>
      </c>
      <c r="F29" s="31">
        <v>300558.05</v>
      </c>
      <c r="G29" s="31">
        <v>300558.05</v>
      </c>
      <c r="H29" s="31">
        <v>1478933.13</v>
      </c>
      <c r="I29" s="31">
        <v>1478933.13</v>
      </c>
      <c r="J29" s="32">
        <f t="shared" si="1"/>
        <v>455066.8700000001</v>
      </c>
    </row>
    <row r="30" spans="1:10" ht="15" customHeight="1">
      <c r="A30" s="22">
        <v>10</v>
      </c>
      <c r="B30" s="23">
        <v>0</v>
      </c>
      <c r="C30" s="24" t="s">
        <v>31</v>
      </c>
      <c r="D30" s="25">
        <f aca="true" t="shared" si="7" ref="D30:J30">SUM(D31:D35)</f>
        <v>18326200</v>
      </c>
      <c r="E30" s="25">
        <f t="shared" si="7"/>
        <v>21139220.36</v>
      </c>
      <c r="F30" s="25">
        <f t="shared" si="7"/>
        <v>2596559.5399999996</v>
      </c>
      <c r="G30" s="25">
        <f t="shared" si="7"/>
        <v>3001994.1900000004</v>
      </c>
      <c r="H30" s="25">
        <f t="shared" si="7"/>
        <v>17570749.709999997</v>
      </c>
      <c r="I30" s="25">
        <f t="shared" si="7"/>
        <v>16333932.67</v>
      </c>
      <c r="J30" s="26">
        <f t="shared" si="7"/>
        <v>3568470.6499999994</v>
      </c>
    </row>
    <row r="31" spans="1:10" ht="15" customHeight="1">
      <c r="A31" s="27">
        <v>10</v>
      </c>
      <c r="B31" s="28">
        <v>301</v>
      </c>
      <c r="C31" s="29" t="s">
        <v>32</v>
      </c>
      <c r="D31" s="30">
        <v>11080200</v>
      </c>
      <c r="E31" s="30">
        <v>13107719.77</v>
      </c>
      <c r="F31" s="31">
        <v>1780184.32</v>
      </c>
      <c r="G31" s="31">
        <v>2027791.25</v>
      </c>
      <c r="H31" s="31">
        <v>10505364.09</v>
      </c>
      <c r="I31" s="31">
        <v>9798854.21</v>
      </c>
      <c r="J31" s="32">
        <f t="shared" si="1"/>
        <v>2602355.6799999997</v>
      </c>
    </row>
    <row r="32" spans="1:10" ht="15" customHeight="1">
      <c r="A32" s="27">
        <v>10</v>
      </c>
      <c r="B32" s="28">
        <v>302</v>
      </c>
      <c r="C32" s="29" t="s">
        <v>33</v>
      </c>
      <c r="D32" s="30">
        <v>5800000</v>
      </c>
      <c r="E32" s="30">
        <v>6548957.68</v>
      </c>
      <c r="F32" s="31">
        <v>627021.48</v>
      </c>
      <c r="G32" s="31">
        <v>756849.64</v>
      </c>
      <c r="H32" s="31">
        <v>6040934.2</v>
      </c>
      <c r="I32" s="31">
        <v>5566695.93</v>
      </c>
      <c r="J32" s="32">
        <f t="shared" si="1"/>
        <v>508023.4799999995</v>
      </c>
    </row>
    <row r="33" spans="1:10" ht="15" customHeight="1">
      <c r="A33" s="27">
        <v>10</v>
      </c>
      <c r="B33" s="28">
        <v>304</v>
      </c>
      <c r="C33" s="29" t="s">
        <v>34</v>
      </c>
      <c r="D33" s="30">
        <v>1226000</v>
      </c>
      <c r="E33" s="30">
        <v>1247957.37</v>
      </c>
      <c r="F33" s="31">
        <v>165180.8</v>
      </c>
      <c r="G33" s="31">
        <v>185772.58</v>
      </c>
      <c r="H33" s="31">
        <v>900650.84</v>
      </c>
      <c r="I33" s="31">
        <v>866316.29</v>
      </c>
      <c r="J33" s="32">
        <f t="shared" si="1"/>
        <v>347306.53000000014</v>
      </c>
    </row>
    <row r="34" spans="1:10" ht="15" customHeight="1">
      <c r="A34" s="27">
        <v>10</v>
      </c>
      <c r="B34" s="28">
        <v>305</v>
      </c>
      <c r="C34" s="29" t="s">
        <v>35</v>
      </c>
      <c r="D34" s="30">
        <v>200000</v>
      </c>
      <c r="E34" s="30">
        <v>214585.54</v>
      </c>
      <c r="F34" s="31">
        <v>20908.94</v>
      </c>
      <c r="G34" s="31">
        <v>28316.72</v>
      </c>
      <c r="H34" s="31">
        <v>107480.58</v>
      </c>
      <c r="I34" s="31">
        <v>87378.24</v>
      </c>
      <c r="J34" s="32">
        <f t="shared" si="1"/>
        <v>107104.96</v>
      </c>
    </row>
    <row r="35" spans="1:10" ht="15" customHeight="1">
      <c r="A35" s="27">
        <v>10</v>
      </c>
      <c r="B35" s="28">
        <v>512</v>
      </c>
      <c r="C35" s="29" t="s">
        <v>53</v>
      </c>
      <c r="D35" s="30">
        <v>20000</v>
      </c>
      <c r="E35" s="30">
        <v>20000</v>
      </c>
      <c r="F35" s="31">
        <v>3264</v>
      </c>
      <c r="G35" s="31">
        <v>3264</v>
      </c>
      <c r="H35" s="31">
        <v>16320</v>
      </c>
      <c r="I35" s="31">
        <v>14688</v>
      </c>
      <c r="J35" s="32">
        <f t="shared" si="1"/>
        <v>3680</v>
      </c>
    </row>
    <row r="36" spans="1:10" ht="15" customHeight="1">
      <c r="A36" s="22">
        <v>12</v>
      </c>
      <c r="B36" s="23">
        <v>0</v>
      </c>
      <c r="C36" s="24" t="s">
        <v>38</v>
      </c>
      <c r="D36" s="25">
        <f aca="true" t="shared" si="8" ref="D36:J36">SUM(D37:D41)</f>
        <v>27058000</v>
      </c>
      <c r="E36" s="25">
        <f t="shared" si="8"/>
        <v>31164508.94</v>
      </c>
      <c r="F36" s="25">
        <f t="shared" si="8"/>
        <v>4002058.6300000004</v>
      </c>
      <c r="G36" s="25">
        <f t="shared" si="8"/>
        <v>5262645.680000001</v>
      </c>
      <c r="H36" s="25">
        <f t="shared" si="8"/>
        <v>24165181.000000004</v>
      </c>
      <c r="I36" s="25">
        <f t="shared" si="8"/>
        <v>21757281.17</v>
      </c>
      <c r="J36" s="26">
        <f t="shared" si="8"/>
        <v>6999327.940000001</v>
      </c>
    </row>
    <row r="37" spans="1:10" ht="15" customHeight="1">
      <c r="A37" s="27">
        <v>12</v>
      </c>
      <c r="B37" s="28">
        <v>361</v>
      </c>
      <c r="C37" s="29" t="s">
        <v>39</v>
      </c>
      <c r="D37" s="30">
        <v>17354000</v>
      </c>
      <c r="E37" s="30">
        <v>19611496.1</v>
      </c>
      <c r="F37" s="31">
        <v>2639307.48</v>
      </c>
      <c r="G37" s="31">
        <v>3199539.75</v>
      </c>
      <c r="H37" s="31">
        <v>14443069.31</v>
      </c>
      <c r="I37" s="31">
        <v>12869285.48</v>
      </c>
      <c r="J37" s="32">
        <f t="shared" si="1"/>
        <v>5168426.790000001</v>
      </c>
    </row>
    <row r="38" spans="1:10" ht="15" customHeight="1">
      <c r="A38" s="27">
        <v>12</v>
      </c>
      <c r="B38" s="28">
        <v>363</v>
      </c>
      <c r="C38" s="29" t="s">
        <v>40</v>
      </c>
      <c r="D38" s="30">
        <v>85000</v>
      </c>
      <c r="E38" s="30">
        <v>204512.84</v>
      </c>
      <c r="F38" s="31">
        <v>1683.79</v>
      </c>
      <c r="G38" s="31">
        <v>36678.03</v>
      </c>
      <c r="H38" s="31">
        <v>169515.9</v>
      </c>
      <c r="I38" s="31">
        <v>136263.31</v>
      </c>
      <c r="J38" s="32">
        <f t="shared" si="1"/>
        <v>34996.94</v>
      </c>
    </row>
    <row r="39" spans="1:10" ht="15" customHeight="1">
      <c r="A39" s="27">
        <v>12</v>
      </c>
      <c r="B39" s="28">
        <v>365</v>
      </c>
      <c r="C39" s="29" t="s">
        <v>41</v>
      </c>
      <c r="D39" s="30">
        <v>7461000</v>
      </c>
      <c r="E39" s="30">
        <v>9144500</v>
      </c>
      <c r="F39" s="31">
        <v>1168473.81</v>
      </c>
      <c r="G39" s="31">
        <v>1613859.71</v>
      </c>
      <c r="H39" s="31">
        <v>7564145.49</v>
      </c>
      <c r="I39" s="31">
        <v>7025517.36</v>
      </c>
      <c r="J39" s="32">
        <f t="shared" si="1"/>
        <v>1580354.5099999998</v>
      </c>
    </row>
    <row r="40" spans="1:10" ht="15" customHeight="1">
      <c r="A40" s="27">
        <v>12</v>
      </c>
      <c r="B40" s="28">
        <v>367</v>
      </c>
      <c r="C40" s="29" t="s">
        <v>42</v>
      </c>
      <c r="D40" s="30">
        <v>738000</v>
      </c>
      <c r="E40" s="30">
        <v>784000</v>
      </c>
      <c r="F40" s="31">
        <v>80978.72</v>
      </c>
      <c r="G40" s="31">
        <v>125085.2</v>
      </c>
      <c r="H40" s="31">
        <v>645604.86</v>
      </c>
      <c r="I40" s="31">
        <v>527860.57</v>
      </c>
      <c r="J40" s="32">
        <f t="shared" si="1"/>
        <v>138395.14</v>
      </c>
    </row>
    <row r="41" spans="1:10" ht="15" customHeight="1">
      <c r="A41" s="27">
        <v>12</v>
      </c>
      <c r="B41" s="28">
        <v>306</v>
      </c>
      <c r="C41" s="29" t="s">
        <v>36</v>
      </c>
      <c r="D41" s="30">
        <v>1420000</v>
      </c>
      <c r="E41" s="30">
        <v>1420000</v>
      </c>
      <c r="F41" s="31">
        <v>111614.83</v>
      </c>
      <c r="G41" s="31">
        <v>287482.99</v>
      </c>
      <c r="H41" s="31">
        <v>1342845.44</v>
      </c>
      <c r="I41" s="31">
        <v>1198354.45</v>
      </c>
      <c r="J41" s="32">
        <f t="shared" si="1"/>
        <v>77154.56000000006</v>
      </c>
    </row>
    <row r="42" spans="1:10" ht="15" customHeight="1">
      <c r="A42" s="22">
        <v>13</v>
      </c>
      <c r="B42" s="23">
        <v>0</v>
      </c>
      <c r="C42" s="24" t="s">
        <v>43</v>
      </c>
      <c r="D42" s="25">
        <f aca="true" t="shared" si="9" ref="D42:J42">SUM(D43:D44)</f>
        <v>1520000</v>
      </c>
      <c r="E42" s="25">
        <f t="shared" si="9"/>
        <v>1117714</v>
      </c>
      <c r="F42" s="25">
        <f t="shared" si="9"/>
        <v>164091.62</v>
      </c>
      <c r="G42" s="25">
        <f t="shared" si="9"/>
        <v>188020.21</v>
      </c>
      <c r="H42" s="25">
        <f t="shared" si="9"/>
        <v>897461.27</v>
      </c>
      <c r="I42" s="25">
        <f t="shared" si="9"/>
        <v>858421.56</v>
      </c>
      <c r="J42" s="26">
        <f t="shared" si="9"/>
        <v>220252.72999999998</v>
      </c>
    </row>
    <row r="43" spans="1:10" ht="15" customHeight="1">
      <c r="A43" s="27">
        <v>13</v>
      </c>
      <c r="B43" s="28">
        <v>391</v>
      </c>
      <c r="C43" s="29" t="s">
        <v>69</v>
      </c>
      <c r="D43" s="30">
        <v>205000</v>
      </c>
      <c r="E43" s="30">
        <v>15000</v>
      </c>
      <c r="F43" s="31">
        <v>14850</v>
      </c>
      <c r="G43" s="31">
        <v>14850</v>
      </c>
      <c r="H43" s="31">
        <v>14850</v>
      </c>
      <c r="I43" s="31">
        <v>14850</v>
      </c>
      <c r="J43" s="32">
        <f t="shared" si="1"/>
        <v>150</v>
      </c>
    </row>
    <row r="44" spans="1:10" ht="15" customHeight="1">
      <c r="A44" s="27">
        <v>13</v>
      </c>
      <c r="B44" s="28">
        <v>392</v>
      </c>
      <c r="C44" s="29" t="s">
        <v>44</v>
      </c>
      <c r="D44" s="30">
        <v>1315000</v>
      </c>
      <c r="E44" s="30">
        <v>1102714</v>
      </c>
      <c r="F44" s="31">
        <v>149241.62</v>
      </c>
      <c r="G44" s="31">
        <v>173170.21</v>
      </c>
      <c r="H44" s="31">
        <v>882611.27</v>
      </c>
      <c r="I44" s="31">
        <v>843571.56</v>
      </c>
      <c r="J44" s="32">
        <f t="shared" si="1"/>
        <v>220102.72999999998</v>
      </c>
    </row>
    <row r="45" spans="1:10" ht="15" customHeight="1">
      <c r="A45" s="22">
        <v>14</v>
      </c>
      <c r="B45" s="23">
        <v>0</v>
      </c>
      <c r="C45" s="24" t="s">
        <v>45</v>
      </c>
      <c r="D45" s="25">
        <f aca="true" t="shared" si="10" ref="D45:J45">SUM(D46:D46)</f>
        <v>85000</v>
      </c>
      <c r="E45" s="25">
        <f t="shared" si="10"/>
        <v>85000</v>
      </c>
      <c r="F45" s="25">
        <f t="shared" si="10"/>
        <v>2075.91</v>
      </c>
      <c r="G45" s="25">
        <f t="shared" si="10"/>
        <v>14879.23</v>
      </c>
      <c r="H45" s="25">
        <f t="shared" si="10"/>
        <v>66991.64</v>
      </c>
      <c r="I45" s="25">
        <f t="shared" si="10"/>
        <v>55243.97</v>
      </c>
      <c r="J45" s="26">
        <f t="shared" si="10"/>
        <v>18008.36</v>
      </c>
    </row>
    <row r="46" spans="1:10" ht="15" customHeight="1">
      <c r="A46" s="27">
        <v>14</v>
      </c>
      <c r="B46" s="28">
        <v>422</v>
      </c>
      <c r="C46" s="29" t="s">
        <v>46</v>
      </c>
      <c r="D46" s="30">
        <v>85000</v>
      </c>
      <c r="E46" s="30">
        <v>85000</v>
      </c>
      <c r="F46" s="31">
        <v>2075.91</v>
      </c>
      <c r="G46" s="31">
        <v>14879.23</v>
      </c>
      <c r="H46" s="31">
        <v>66991.64</v>
      </c>
      <c r="I46" s="31">
        <v>55243.97</v>
      </c>
      <c r="J46" s="32">
        <f t="shared" si="1"/>
        <v>18008.36</v>
      </c>
    </row>
    <row r="47" spans="1:10" ht="15" customHeight="1">
      <c r="A47" s="22">
        <v>15</v>
      </c>
      <c r="B47" s="23">
        <v>0</v>
      </c>
      <c r="C47" s="24" t="s">
        <v>47</v>
      </c>
      <c r="D47" s="25">
        <f aca="true" t="shared" si="11" ref="D47:J47">SUM(D48:D50)</f>
        <v>19553000</v>
      </c>
      <c r="E47" s="25">
        <f t="shared" si="11"/>
        <v>23170888.53</v>
      </c>
      <c r="F47" s="25">
        <f t="shared" si="11"/>
        <v>2517398.33</v>
      </c>
      <c r="G47" s="25">
        <f t="shared" si="11"/>
        <v>3253735.88</v>
      </c>
      <c r="H47" s="25">
        <f t="shared" si="11"/>
        <v>18765273.1</v>
      </c>
      <c r="I47" s="25">
        <f t="shared" si="11"/>
        <v>14676372.809999999</v>
      </c>
      <c r="J47" s="26">
        <f t="shared" si="11"/>
        <v>4405615.429999998</v>
      </c>
    </row>
    <row r="48" spans="1:10" ht="15" customHeight="1">
      <c r="A48" s="27">
        <v>15</v>
      </c>
      <c r="B48" s="28">
        <v>451</v>
      </c>
      <c r="C48" s="29" t="s">
        <v>48</v>
      </c>
      <c r="D48" s="30">
        <v>8321000</v>
      </c>
      <c r="E48" s="30">
        <v>11230888.53</v>
      </c>
      <c r="F48" s="31">
        <v>580900.76</v>
      </c>
      <c r="G48" s="31">
        <v>1412395.87</v>
      </c>
      <c r="H48" s="31">
        <v>8949838.64</v>
      </c>
      <c r="I48" s="31">
        <v>5638944.06</v>
      </c>
      <c r="J48" s="32">
        <f t="shared" si="1"/>
        <v>2281049.8899999987</v>
      </c>
    </row>
    <row r="49" spans="1:10" ht="15" customHeight="1">
      <c r="A49" s="27">
        <v>15</v>
      </c>
      <c r="B49" s="28">
        <v>452</v>
      </c>
      <c r="C49" s="29" t="s">
        <v>49</v>
      </c>
      <c r="D49" s="30">
        <v>11230000</v>
      </c>
      <c r="E49" s="30">
        <v>11940000</v>
      </c>
      <c r="F49" s="31">
        <v>1936497.57</v>
      </c>
      <c r="G49" s="31">
        <v>1841340.01</v>
      </c>
      <c r="H49" s="31">
        <v>9815434.46</v>
      </c>
      <c r="I49" s="31">
        <v>9037428.75</v>
      </c>
      <c r="J49" s="32">
        <f t="shared" si="1"/>
        <v>2124565.539999999</v>
      </c>
    </row>
    <row r="50" spans="1:10" ht="15" customHeight="1">
      <c r="A50" s="27">
        <v>15</v>
      </c>
      <c r="B50" s="28">
        <v>512</v>
      </c>
      <c r="C50" s="29" t="s">
        <v>53</v>
      </c>
      <c r="D50" s="30">
        <v>2000</v>
      </c>
      <c r="E50" s="30">
        <v>0</v>
      </c>
      <c r="F50" s="31">
        <v>0</v>
      </c>
      <c r="G50" s="31">
        <v>0</v>
      </c>
      <c r="H50" s="31">
        <v>0</v>
      </c>
      <c r="I50" s="31">
        <v>0</v>
      </c>
      <c r="J50" s="32">
        <v>0</v>
      </c>
    </row>
    <row r="51" spans="1:10" ht="15" customHeight="1">
      <c r="A51" s="22">
        <v>16</v>
      </c>
      <c r="B51" s="23">
        <v>0</v>
      </c>
      <c r="C51" s="24" t="s">
        <v>50</v>
      </c>
      <c r="D51" s="25">
        <f aca="true" t="shared" si="12" ref="D51:J51">SUM(D52)</f>
        <v>1611000</v>
      </c>
      <c r="E51" s="25">
        <f t="shared" si="12"/>
        <v>1611000</v>
      </c>
      <c r="F51" s="25">
        <f t="shared" si="12"/>
        <v>80428.54</v>
      </c>
      <c r="G51" s="25">
        <f t="shared" si="12"/>
        <v>93211.3</v>
      </c>
      <c r="H51" s="25">
        <f t="shared" si="12"/>
        <v>769557.09</v>
      </c>
      <c r="I51" s="25">
        <f t="shared" si="12"/>
        <v>551820.05</v>
      </c>
      <c r="J51" s="26">
        <f t="shared" si="12"/>
        <v>841442.91</v>
      </c>
    </row>
    <row r="52" spans="1:10" ht="15" customHeight="1">
      <c r="A52" s="27">
        <v>16</v>
      </c>
      <c r="B52" s="28">
        <v>482</v>
      </c>
      <c r="C52" s="29" t="s">
        <v>51</v>
      </c>
      <c r="D52" s="30">
        <v>1611000</v>
      </c>
      <c r="E52" s="30">
        <v>1611000</v>
      </c>
      <c r="F52" s="31">
        <v>80428.54</v>
      </c>
      <c r="G52" s="31">
        <v>93211.3</v>
      </c>
      <c r="H52" s="31">
        <v>769557.09</v>
      </c>
      <c r="I52" s="31">
        <v>551820.05</v>
      </c>
      <c r="J52" s="32">
        <f t="shared" si="1"/>
        <v>841442.91</v>
      </c>
    </row>
    <row r="53" spans="1:10" ht="15" customHeight="1">
      <c r="A53" s="22">
        <v>17</v>
      </c>
      <c r="B53" s="23">
        <v>0</v>
      </c>
      <c r="C53" s="24" t="s">
        <v>52</v>
      </c>
      <c r="D53" s="25">
        <f aca="true" t="shared" si="13" ref="D53:J53">SUM(D54:D57)</f>
        <v>20526730</v>
      </c>
      <c r="E53" s="25">
        <f t="shared" si="13"/>
        <v>20526730</v>
      </c>
      <c r="F53" s="25">
        <f t="shared" si="13"/>
        <v>2044535.68</v>
      </c>
      <c r="G53" s="25">
        <f t="shared" si="13"/>
        <v>2509209.2399999998</v>
      </c>
      <c r="H53" s="25">
        <f t="shared" si="13"/>
        <v>13968846.07</v>
      </c>
      <c r="I53" s="25">
        <f t="shared" si="13"/>
        <v>11773881.219999999</v>
      </c>
      <c r="J53" s="26">
        <f t="shared" si="13"/>
        <v>6557883.93</v>
      </c>
    </row>
    <row r="54" spans="1:10" ht="15" customHeight="1">
      <c r="A54" s="27">
        <v>17</v>
      </c>
      <c r="B54" s="28">
        <v>512</v>
      </c>
      <c r="C54" s="29" t="s">
        <v>53</v>
      </c>
      <c r="D54" s="30">
        <v>15122870</v>
      </c>
      <c r="E54" s="30">
        <v>14272870</v>
      </c>
      <c r="F54" s="31">
        <v>1147299.29</v>
      </c>
      <c r="G54" s="31">
        <v>1611684.94</v>
      </c>
      <c r="H54" s="31">
        <v>9556059.91</v>
      </c>
      <c r="I54" s="31">
        <v>7566618.93</v>
      </c>
      <c r="J54" s="32">
        <f t="shared" si="1"/>
        <v>4716810.09</v>
      </c>
    </row>
    <row r="55" spans="1:10" ht="15" customHeight="1">
      <c r="A55" s="27">
        <v>17</v>
      </c>
      <c r="B55" s="28">
        <v>122</v>
      </c>
      <c r="C55" s="29" t="s">
        <v>19</v>
      </c>
      <c r="D55" s="30">
        <v>2978524</v>
      </c>
      <c r="E55" s="30">
        <v>3628524</v>
      </c>
      <c r="F55" s="31">
        <v>450715.88</v>
      </c>
      <c r="G55" s="31">
        <v>455468.78</v>
      </c>
      <c r="H55" s="31">
        <v>2315575.72</v>
      </c>
      <c r="I55" s="31">
        <v>2222490.44</v>
      </c>
      <c r="J55" s="32">
        <f t="shared" si="1"/>
        <v>1312948.2799999998</v>
      </c>
    </row>
    <row r="56" spans="1:10" ht="15" customHeight="1">
      <c r="A56" s="27">
        <v>17</v>
      </c>
      <c r="B56" s="28">
        <v>123</v>
      </c>
      <c r="C56" s="29" t="s">
        <v>20</v>
      </c>
      <c r="D56" s="30">
        <v>2225686</v>
      </c>
      <c r="E56" s="30">
        <v>2425686</v>
      </c>
      <c r="F56" s="31">
        <v>426291.3</v>
      </c>
      <c r="G56" s="31">
        <v>421826.31</v>
      </c>
      <c r="H56" s="31">
        <v>1965062.59</v>
      </c>
      <c r="I56" s="31">
        <v>1852624</v>
      </c>
      <c r="J56" s="32">
        <f t="shared" si="1"/>
        <v>460623.4099999999</v>
      </c>
    </row>
    <row r="57" spans="1:10" ht="15" customHeight="1">
      <c r="A57" s="27">
        <v>17</v>
      </c>
      <c r="B57" s="28">
        <v>331</v>
      </c>
      <c r="C57" s="29" t="s">
        <v>37</v>
      </c>
      <c r="D57" s="30">
        <v>199650</v>
      </c>
      <c r="E57" s="30">
        <v>199650</v>
      </c>
      <c r="F57" s="31">
        <v>20229.21</v>
      </c>
      <c r="G57" s="31">
        <v>20229.21</v>
      </c>
      <c r="H57" s="31">
        <v>132147.85</v>
      </c>
      <c r="I57" s="31">
        <v>132147.85</v>
      </c>
      <c r="J57" s="32">
        <f t="shared" si="1"/>
        <v>67502.15</v>
      </c>
    </row>
    <row r="58" spans="1:10" ht="15" customHeight="1">
      <c r="A58" s="22">
        <v>18</v>
      </c>
      <c r="B58" s="23">
        <v>0</v>
      </c>
      <c r="C58" s="24" t="s">
        <v>54</v>
      </c>
      <c r="D58" s="25">
        <f aca="true" t="shared" si="14" ref="D58:J58">SUM(D59:D60)</f>
        <v>137000</v>
      </c>
      <c r="E58" s="25">
        <f t="shared" si="14"/>
        <v>133000</v>
      </c>
      <c r="F58" s="25">
        <f t="shared" si="14"/>
        <v>0</v>
      </c>
      <c r="G58" s="25">
        <f t="shared" si="14"/>
        <v>0</v>
      </c>
      <c r="H58" s="25">
        <f t="shared" si="14"/>
        <v>0</v>
      </c>
      <c r="I58" s="25">
        <f t="shared" si="14"/>
        <v>0</v>
      </c>
      <c r="J58" s="26">
        <f t="shared" si="14"/>
        <v>133000</v>
      </c>
    </row>
    <row r="59" spans="1:10" ht="15" customHeight="1">
      <c r="A59" s="27">
        <v>18</v>
      </c>
      <c r="B59" s="28">
        <v>541</v>
      </c>
      <c r="C59" s="29" t="s">
        <v>55</v>
      </c>
      <c r="D59" s="30">
        <v>122000</v>
      </c>
      <c r="E59" s="30">
        <v>122000</v>
      </c>
      <c r="F59" s="31">
        <v>0</v>
      </c>
      <c r="G59" s="31">
        <v>0</v>
      </c>
      <c r="H59" s="31">
        <v>0</v>
      </c>
      <c r="I59" s="31">
        <v>0</v>
      </c>
      <c r="J59" s="32">
        <f t="shared" si="1"/>
        <v>122000</v>
      </c>
    </row>
    <row r="60" spans="1:10" ht="15" customHeight="1">
      <c r="A60" s="27">
        <v>18</v>
      </c>
      <c r="B60" s="28">
        <v>451</v>
      </c>
      <c r="C60" s="29" t="s">
        <v>48</v>
      </c>
      <c r="D60" s="30">
        <v>15000</v>
      </c>
      <c r="E60" s="30">
        <v>11000</v>
      </c>
      <c r="F60" s="31">
        <v>0</v>
      </c>
      <c r="G60" s="31">
        <v>0</v>
      </c>
      <c r="H60" s="31">
        <v>0</v>
      </c>
      <c r="I60" s="31">
        <v>0</v>
      </c>
      <c r="J60" s="32">
        <f t="shared" si="1"/>
        <v>11000</v>
      </c>
    </row>
    <row r="61" spans="1:10" ht="15" customHeight="1">
      <c r="A61" s="22">
        <v>20</v>
      </c>
      <c r="B61" s="23">
        <v>0</v>
      </c>
      <c r="C61" s="24" t="s">
        <v>56</v>
      </c>
      <c r="D61" s="25">
        <f aca="true" t="shared" si="15" ref="D61:J61">SUM(D62:D65)</f>
        <v>1401000</v>
      </c>
      <c r="E61" s="25">
        <f t="shared" si="15"/>
        <v>1863500</v>
      </c>
      <c r="F61" s="25">
        <f t="shared" si="15"/>
        <v>213756.96</v>
      </c>
      <c r="G61" s="25">
        <f t="shared" si="15"/>
        <v>268341.4</v>
      </c>
      <c r="H61" s="25">
        <f t="shared" si="15"/>
        <v>1606497.5499999998</v>
      </c>
      <c r="I61" s="25">
        <f t="shared" si="15"/>
        <v>1412410.993</v>
      </c>
      <c r="J61" s="26">
        <f t="shared" si="15"/>
        <v>257002.45000000007</v>
      </c>
    </row>
    <row r="62" spans="1:10" ht="15" customHeight="1">
      <c r="A62" s="27">
        <v>20</v>
      </c>
      <c r="B62" s="28">
        <v>601</v>
      </c>
      <c r="C62" s="29" t="s">
        <v>57</v>
      </c>
      <c r="D62" s="30">
        <v>2000</v>
      </c>
      <c r="E62" s="30">
        <v>100</v>
      </c>
      <c r="F62" s="31">
        <v>0</v>
      </c>
      <c r="G62" s="31">
        <v>0</v>
      </c>
      <c r="H62" s="31">
        <v>0</v>
      </c>
      <c r="I62" s="31">
        <v>0</v>
      </c>
      <c r="J62" s="32">
        <f t="shared" si="1"/>
        <v>100</v>
      </c>
    </row>
    <row r="63" spans="1:10" ht="15" customHeight="1">
      <c r="A63" s="27">
        <v>20</v>
      </c>
      <c r="B63" s="28">
        <v>605</v>
      </c>
      <c r="C63" s="29" t="s">
        <v>58</v>
      </c>
      <c r="D63" s="30">
        <v>961000</v>
      </c>
      <c r="E63" s="30">
        <v>1047250</v>
      </c>
      <c r="F63" s="31">
        <v>173694.72</v>
      </c>
      <c r="G63" s="31">
        <v>170689.59</v>
      </c>
      <c r="H63" s="31">
        <v>815186.35</v>
      </c>
      <c r="I63" s="31">
        <v>757220.28</v>
      </c>
      <c r="J63" s="32">
        <f t="shared" si="1"/>
        <v>232063.65000000002</v>
      </c>
    </row>
    <row r="64" spans="1:10" ht="15" customHeight="1">
      <c r="A64" s="27">
        <v>20</v>
      </c>
      <c r="B64" s="28">
        <v>606</v>
      </c>
      <c r="C64" s="29" t="s">
        <v>78</v>
      </c>
      <c r="D64" s="30">
        <v>435000</v>
      </c>
      <c r="E64" s="30">
        <v>816000</v>
      </c>
      <c r="F64" s="31">
        <v>40062.24</v>
      </c>
      <c r="G64" s="31">
        <v>97651.81</v>
      </c>
      <c r="H64" s="31">
        <v>791311.2</v>
      </c>
      <c r="I64" s="31">
        <v>655190.713</v>
      </c>
      <c r="J64" s="32">
        <f t="shared" si="1"/>
        <v>24688.800000000047</v>
      </c>
    </row>
    <row r="65" spans="1:10" ht="15" customHeight="1">
      <c r="A65" s="27">
        <v>20</v>
      </c>
      <c r="B65" s="28">
        <v>541</v>
      </c>
      <c r="C65" s="29" t="s">
        <v>55</v>
      </c>
      <c r="D65" s="30">
        <v>3000</v>
      </c>
      <c r="E65" s="30">
        <v>150</v>
      </c>
      <c r="F65" s="31">
        <v>0</v>
      </c>
      <c r="G65" s="31">
        <v>0</v>
      </c>
      <c r="H65" s="31">
        <v>0</v>
      </c>
      <c r="I65" s="31">
        <v>0</v>
      </c>
      <c r="J65" s="32">
        <f t="shared" si="1"/>
        <v>150</v>
      </c>
    </row>
    <row r="66" spans="1:10" ht="15" customHeight="1">
      <c r="A66" s="22">
        <v>22</v>
      </c>
      <c r="B66" s="23">
        <v>0</v>
      </c>
      <c r="C66" s="24" t="s">
        <v>79</v>
      </c>
      <c r="D66" s="25">
        <f aca="true" t="shared" si="16" ref="D66:J66">SUM(D67:D68)</f>
        <v>1002000</v>
      </c>
      <c r="E66" s="25">
        <f t="shared" si="16"/>
        <v>450110</v>
      </c>
      <c r="F66" s="25">
        <f t="shared" si="16"/>
        <v>50010</v>
      </c>
      <c r="G66" s="25">
        <f t="shared" si="16"/>
        <v>100010</v>
      </c>
      <c r="H66" s="25">
        <f t="shared" si="16"/>
        <v>450010</v>
      </c>
      <c r="I66" s="25">
        <f t="shared" si="16"/>
        <v>350010</v>
      </c>
      <c r="J66" s="26">
        <f t="shared" si="16"/>
        <v>100</v>
      </c>
    </row>
    <row r="67" spans="1:10" ht="15" customHeight="1">
      <c r="A67" s="27">
        <v>22</v>
      </c>
      <c r="B67" s="28">
        <v>661</v>
      </c>
      <c r="C67" s="29" t="s">
        <v>80</v>
      </c>
      <c r="D67" s="30">
        <v>1000000</v>
      </c>
      <c r="E67" s="30">
        <v>450000</v>
      </c>
      <c r="F67" s="31">
        <v>50000</v>
      </c>
      <c r="G67" s="31">
        <v>100000</v>
      </c>
      <c r="H67" s="31">
        <v>450000</v>
      </c>
      <c r="I67" s="31">
        <v>350000</v>
      </c>
      <c r="J67" s="32">
        <f t="shared" si="1"/>
        <v>0</v>
      </c>
    </row>
    <row r="68" spans="1:10" ht="15" customHeight="1">
      <c r="A68" s="27">
        <v>22</v>
      </c>
      <c r="B68" s="28">
        <v>662</v>
      </c>
      <c r="C68" s="29" t="s">
        <v>81</v>
      </c>
      <c r="D68" s="30">
        <v>2000</v>
      </c>
      <c r="E68" s="30">
        <v>110</v>
      </c>
      <c r="F68" s="31">
        <v>10</v>
      </c>
      <c r="G68" s="31">
        <v>10</v>
      </c>
      <c r="H68" s="31">
        <v>10</v>
      </c>
      <c r="I68" s="31">
        <v>10</v>
      </c>
      <c r="J68" s="32">
        <f t="shared" si="1"/>
        <v>100</v>
      </c>
    </row>
    <row r="69" spans="1:10" ht="15" customHeight="1">
      <c r="A69" s="22">
        <v>23</v>
      </c>
      <c r="B69" s="23">
        <v>0</v>
      </c>
      <c r="C69" s="24" t="s">
        <v>59</v>
      </c>
      <c r="D69" s="25">
        <f aca="true" t="shared" si="17" ref="D69:J69">SUM(D70:D71)</f>
        <v>5416000</v>
      </c>
      <c r="E69" s="25">
        <f t="shared" si="17"/>
        <v>5945390</v>
      </c>
      <c r="F69" s="25">
        <f t="shared" si="17"/>
        <v>169490.69</v>
      </c>
      <c r="G69" s="25">
        <f t="shared" si="17"/>
        <v>367761.17</v>
      </c>
      <c r="H69" s="25">
        <f t="shared" si="17"/>
        <v>1615383.76</v>
      </c>
      <c r="I69" s="25">
        <f t="shared" si="17"/>
        <v>1496382.5</v>
      </c>
      <c r="J69" s="26">
        <f t="shared" si="17"/>
        <v>4330006.24</v>
      </c>
    </row>
    <row r="70" spans="1:10" ht="15" customHeight="1">
      <c r="A70" s="27">
        <v>23</v>
      </c>
      <c r="B70" s="28">
        <v>691</v>
      </c>
      <c r="C70" s="29" t="s">
        <v>60</v>
      </c>
      <c r="D70" s="30">
        <v>3000</v>
      </c>
      <c r="E70" s="30">
        <v>30500</v>
      </c>
      <c r="F70" s="31">
        <v>0</v>
      </c>
      <c r="G70" s="31">
        <v>3930</v>
      </c>
      <c r="H70" s="31">
        <v>6880</v>
      </c>
      <c r="I70" s="31">
        <v>6880</v>
      </c>
      <c r="J70" s="32">
        <f t="shared" si="1"/>
        <v>23620</v>
      </c>
    </row>
    <row r="71" spans="1:10" ht="15" customHeight="1">
      <c r="A71" s="27">
        <v>23</v>
      </c>
      <c r="B71" s="28">
        <v>695</v>
      </c>
      <c r="C71" s="29" t="s">
        <v>61</v>
      </c>
      <c r="D71" s="30">
        <v>5413000</v>
      </c>
      <c r="E71" s="30">
        <v>5914890</v>
      </c>
      <c r="F71" s="31">
        <v>169490.69</v>
      </c>
      <c r="G71" s="31">
        <v>363831.17</v>
      </c>
      <c r="H71" s="31">
        <v>1608503.76</v>
      </c>
      <c r="I71" s="31">
        <v>1489502.5</v>
      </c>
      <c r="J71" s="32">
        <f t="shared" si="1"/>
        <v>4306386.24</v>
      </c>
    </row>
    <row r="72" spans="1:10" ht="15" customHeight="1">
      <c r="A72" s="22">
        <v>27</v>
      </c>
      <c r="B72" s="23">
        <v>0</v>
      </c>
      <c r="C72" s="24" t="s">
        <v>62</v>
      </c>
      <c r="D72" s="25">
        <f aca="true" t="shared" si="18" ref="D72:J72">SUM(D73:D74)</f>
        <v>2257000</v>
      </c>
      <c r="E72" s="25">
        <f t="shared" si="18"/>
        <v>2293900</v>
      </c>
      <c r="F72" s="25">
        <f t="shared" si="18"/>
        <v>388894.92</v>
      </c>
      <c r="G72" s="25">
        <f t="shared" si="18"/>
        <v>337950.37</v>
      </c>
      <c r="H72" s="25">
        <f t="shared" si="18"/>
        <v>1475316.79</v>
      </c>
      <c r="I72" s="25">
        <f t="shared" si="18"/>
        <v>1360242.76</v>
      </c>
      <c r="J72" s="26">
        <f t="shared" si="18"/>
        <v>818583.21</v>
      </c>
    </row>
    <row r="73" spans="1:10" ht="15" customHeight="1">
      <c r="A73" s="27">
        <v>27</v>
      </c>
      <c r="B73" s="28">
        <v>812</v>
      </c>
      <c r="C73" s="29" t="s">
        <v>63</v>
      </c>
      <c r="D73" s="30">
        <v>2254000</v>
      </c>
      <c r="E73" s="30">
        <v>2293750</v>
      </c>
      <c r="F73" s="31">
        <v>388894.92</v>
      </c>
      <c r="G73" s="31">
        <v>337950.37</v>
      </c>
      <c r="H73" s="31">
        <v>1475316.79</v>
      </c>
      <c r="I73" s="31">
        <v>1360242.76</v>
      </c>
      <c r="J73" s="32">
        <f t="shared" si="1"/>
        <v>818433.21</v>
      </c>
    </row>
    <row r="74" spans="1:10" ht="15" customHeight="1">
      <c r="A74" s="27">
        <v>27</v>
      </c>
      <c r="B74" s="28">
        <v>813</v>
      </c>
      <c r="C74" s="29" t="s">
        <v>64</v>
      </c>
      <c r="D74" s="30">
        <v>3000</v>
      </c>
      <c r="E74" s="30">
        <v>150</v>
      </c>
      <c r="F74" s="31">
        <v>0</v>
      </c>
      <c r="G74" s="31">
        <v>0</v>
      </c>
      <c r="H74" s="31">
        <v>0</v>
      </c>
      <c r="I74" s="31">
        <v>0</v>
      </c>
      <c r="J74" s="32">
        <f t="shared" si="1"/>
        <v>150</v>
      </c>
    </row>
    <row r="75" spans="1:10" ht="15" customHeight="1">
      <c r="A75" s="22">
        <v>28</v>
      </c>
      <c r="B75" s="23">
        <v>0</v>
      </c>
      <c r="C75" s="24" t="s">
        <v>65</v>
      </c>
      <c r="D75" s="25">
        <f aca="true" t="shared" si="19" ref="D75:J75">SUM(D76:D77)</f>
        <v>1621270</v>
      </c>
      <c r="E75" s="25">
        <f t="shared" si="19"/>
        <v>1621270</v>
      </c>
      <c r="F75" s="25">
        <f t="shared" si="19"/>
        <v>248872.14</v>
      </c>
      <c r="G75" s="25">
        <f t="shared" si="19"/>
        <v>172147.83</v>
      </c>
      <c r="H75" s="25">
        <f t="shared" si="19"/>
        <v>1217106.32</v>
      </c>
      <c r="I75" s="25">
        <f t="shared" si="19"/>
        <v>1113391.06</v>
      </c>
      <c r="J75" s="26">
        <f t="shared" si="19"/>
        <v>404163.67999999993</v>
      </c>
    </row>
    <row r="76" spans="1:10" ht="15" customHeight="1">
      <c r="A76" s="27">
        <v>28</v>
      </c>
      <c r="B76" s="28">
        <v>843</v>
      </c>
      <c r="C76" s="29" t="s">
        <v>66</v>
      </c>
      <c r="D76" s="30">
        <v>1616270</v>
      </c>
      <c r="E76" s="30">
        <v>1616270</v>
      </c>
      <c r="F76" s="31">
        <v>248872.14</v>
      </c>
      <c r="G76" s="31">
        <v>172147.83</v>
      </c>
      <c r="H76" s="31">
        <v>1217106.32</v>
      </c>
      <c r="I76" s="31">
        <v>1113391.06</v>
      </c>
      <c r="J76" s="32">
        <f t="shared" si="1"/>
        <v>399163.67999999993</v>
      </c>
    </row>
    <row r="77" spans="1:10" ht="15" customHeight="1">
      <c r="A77" s="27">
        <v>28</v>
      </c>
      <c r="B77" s="28">
        <v>846</v>
      </c>
      <c r="C77" s="29" t="s">
        <v>67</v>
      </c>
      <c r="D77" s="30">
        <v>5000</v>
      </c>
      <c r="E77" s="30">
        <v>5000</v>
      </c>
      <c r="F77" s="31">
        <v>0</v>
      </c>
      <c r="G77" s="31">
        <v>0</v>
      </c>
      <c r="H77" s="31">
        <v>0</v>
      </c>
      <c r="I77" s="31">
        <v>0</v>
      </c>
      <c r="J77" s="32">
        <f t="shared" si="1"/>
        <v>5000</v>
      </c>
    </row>
    <row r="78" spans="1:10" ht="15" customHeight="1" thickBot="1">
      <c r="A78" s="33"/>
      <c r="B78" s="34"/>
      <c r="C78" s="35" t="s">
        <v>68</v>
      </c>
      <c r="D78" s="36">
        <f aca="true" t="shared" si="20" ref="D78:J78">D9+D13+D15+D21+D24+D28+D30+D36+D42+D45+D47+D51+D53+D58+D61+D66+D69+D72+D75</f>
        <v>132361000</v>
      </c>
      <c r="E78" s="36">
        <f t="shared" si="20"/>
        <v>143770873.42000002</v>
      </c>
      <c r="F78" s="36">
        <f t="shared" si="20"/>
        <v>16328867.659999998</v>
      </c>
      <c r="G78" s="36">
        <f t="shared" si="20"/>
        <v>20126168.96</v>
      </c>
      <c r="H78" s="36">
        <f t="shared" si="20"/>
        <v>107126721.08999999</v>
      </c>
      <c r="I78" s="36">
        <f t="shared" si="20"/>
        <v>94122425.273</v>
      </c>
      <c r="J78" s="37">
        <f t="shared" si="20"/>
        <v>36644152.33</v>
      </c>
    </row>
    <row r="79" ht="13.5" thickTop="1"/>
    <row r="80" spans="1:10" ht="12.75">
      <c r="A80" s="5" t="s">
        <v>82</v>
      </c>
      <c r="B80" s="5"/>
      <c r="C80" s="5"/>
      <c r="D80" s="5"/>
      <c r="E80" s="5" t="s">
        <v>73</v>
      </c>
      <c r="F80" s="5"/>
      <c r="G80" s="5"/>
      <c r="H80" s="5" t="s">
        <v>75</v>
      </c>
      <c r="I80" s="5"/>
      <c r="J80" s="5"/>
    </row>
    <row r="81" spans="1:10" ht="12.75">
      <c r="A81" s="5" t="s">
        <v>83</v>
      </c>
      <c r="B81" s="5"/>
      <c r="C81" s="5"/>
      <c r="D81" s="5"/>
      <c r="E81" s="5" t="s">
        <v>74</v>
      </c>
      <c r="F81" s="5"/>
      <c r="G81" s="5"/>
      <c r="H81" s="5" t="s">
        <v>76</v>
      </c>
      <c r="I81" s="5"/>
      <c r="J81" s="5"/>
    </row>
    <row r="82" spans="8:10" ht="12.75">
      <c r="H82" s="5" t="s">
        <v>77</v>
      </c>
      <c r="I82" s="5"/>
      <c r="J82" s="5"/>
    </row>
    <row r="85" spans="4:10" ht="12.75">
      <c r="D85" s="2"/>
      <c r="E85" s="2"/>
      <c r="F85" s="2"/>
      <c r="G85" s="2"/>
      <c r="H85" s="2"/>
      <c r="I85" s="2"/>
      <c r="J85" s="2"/>
    </row>
    <row r="86" spans="4:10" ht="12.75">
      <c r="D86" s="2"/>
      <c r="E86" s="2"/>
      <c r="F86" s="2"/>
      <c r="G86" s="2"/>
      <c r="H86" s="2"/>
      <c r="I86" s="2"/>
      <c r="J86" s="2"/>
    </row>
    <row r="88" spans="4:10" ht="12.75">
      <c r="D88" s="3"/>
      <c r="E88" s="3"/>
      <c r="F88" s="3"/>
      <c r="G88" s="3"/>
      <c r="H88" s="3"/>
      <c r="I88" s="3"/>
      <c r="J88" s="3"/>
    </row>
    <row r="89" spans="4:10" ht="12.75">
      <c r="D89" s="3"/>
      <c r="E89" s="3"/>
      <c r="F89" s="3"/>
      <c r="G89" s="3"/>
      <c r="H89" s="3"/>
      <c r="I89" s="3"/>
      <c r="J89" s="3"/>
    </row>
  </sheetData>
  <sheetProtection/>
  <mergeCells count="16">
    <mergeCell ref="H82:J82"/>
    <mergeCell ref="D7:E7"/>
    <mergeCell ref="F7:G7"/>
    <mergeCell ref="A80:D80"/>
    <mergeCell ref="E80:G80"/>
    <mergeCell ref="H80:J80"/>
    <mergeCell ref="A81:D81"/>
    <mergeCell ref="E81:G81"/>
    <mergeCell ref="H81:J81"/>
    <mergeCell ref="A1:J1"/>
    <mergeCell ref="A2:J2"/>
    <mergeCell ref="A3:J3"/>
    <mergeCell ref="H7:J7"/>
    <mergeCell ref="A7:A8"/>
    <mergeCell ref="B7:B8"/>
    <mergeCell ref="A6:J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2013-12-02T18:19:25Z</dcterms:modified>
  <cp:category/>
  <cp:version/>
  <cp:contentType/>
  <cp:contentStatus/>
</cp:coreProperties>
</file>