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3º Bim. 2002" sheetId="1" r:id="rId1"/>
  </sheets>
  <definedNames>
    <definedName name="_xlnm.Print_Area" localSheetId="0">'3º Bim. 2002'!$A$1:$H$54</definedName>
  </definedNames>
  <calcPr fullCalcOnLoad="1"/>
</workbook>
</file>

<file path=xl/sharedStrings.xml><?xml version="1.0" encoding="utf-8"?>
<sst xmlns="http://schemas.openxmlformats.org/spreadsheetml/2006/main" count="73" uniqueCount="64">
  <si>
    <t>Secret.Planej. e Finanças</t>
  </si>
  <si>
    <t>CRC SP 173.493</t>
  </si>
  <si>
    <t xml:space="preserve">    Amortização de Empréstimos</t>
  </si>
  <si>
    <t>I - RECEITAS FISCAIS LÍQUIDAS</t>
  </si>
  <si>
    <t xml:space="preserve">     Aquisição de Título de Capital já Integralizado</t>
  </si>
  <si>
    <t xml:space="preserve">     Rendas de aplicações Financeiras</t>
  </si>
  <si>
    <t>Período Exercício Anterior</t>
  </si>
  <si>
    <t>Valores expressos em R$</t>
  </si>
  <si>
    <t>Prefeito Municipal</t>
  </si>
  <si>
    <t xml:space="preserve">ADMINISTRAÇÃO DIRETA, INDIRETA E FUNDACIONAL </t>
  </si>
  <si>
    <t>No Bimestre</t>
  </si>
  <si>
    <t>Até o Bimestre</t>
  </si>
  <si>
    <t>RESULTADOS NOMINAL E PRIMÁRIO</t>
  </si>
  <si>
    <t>(Art.  53, Inciso III da LC. 101/00)</t>
  </si>
  <si>
    <t>RECEITAS FISCAIS</t>
  </si>
  <si>
    <t>Realização</t>
  </si>
  <si>
    <t>Anual</t>
  </si>
  <si>
    <t>Do Bimestre</t>
  </si>
  <si>
    <t>Receitas Correntes</t>
  </si>
  <si>
    <t>Receitas de Capital</t>
  </si>
  <si>
    <t xml:space="preserve">     Subtotal:</t>
  </si>
  <si>
    <t>(-) Deduções</t>
  </si>
  <si>
    <t xml:space="preserve">     Receitas de Operações de Crédito </t>
  </si>
  <si>
    <t xml:space="preserve">     Subtotal</t>
  </si>
  <si>
    <t>DESPESAS FISCAIS</t>
  </si>
  <si>
    <t>Despesas Liquidadas</t>
  </si>
  <si>
    <t>Despesas Correntes</t>
  </si>
  <si>
    <t>(-)  Juros e Encargos da Dívida</t>
  </si>
  <si>
    <t xml:space="preserve">      Subtotal</t>
  </si>
  <si>
    <t>Despesas de Capital</t>
  </si>
  <si>
    <t xml:space="preserve">     Amortização de Dívida</t>
  </si>
  <si>
    <t xml:space="preserve">     Concessão de Empréstimos</t>
  </si>
  <si>
    <t>RESULTADO NOMINAL</t>
  </si>
  <si>
    <t>ESPECIFICAÇÃO</t>
  </si>
  <si>
    <t>SALDO</t>
  </si>
  <si>
    <t xml:space="preserve"> Bimestre Anterior (B)</t>
  </si>
  <si>
    <t>Período Exerc. Ant.</t>
  </si>
  <si>
    <t>Bimestre Atual (C)</t>
  </si>
  <si>
    <t>RESULTADO PRIMÁRIO</t>
  </si>
  <si>
    <t>No Bimestre (C-B)</t>
  </si>
  <si>
    <t>Previsão Atualizada</t>
  </si>
  <si>
    <t>Dotação Atualizada</t>
  </si>
  <si>
    <t>Em 31/12 Exerc. Anterior (A)</t>
  </si>
  <si>
    <t>I.   Dívida Consolidada</t>
  </si>
  <si>
    <t>IV. Receita de Privatizações</t>
  </si>
  <si>
    <t>V.  Passivos Reconhecidos</t>
  </si>
  <si>
    <t>Dívida Fiscal Líquida (III + IV - V)</t>
  </si>
  <si>
    <t>II.  Deduções:(*)</t>
  </si>
  <si>
    <t>Janeiro até o Bimestre (C-A)</t>
  </si>
  <si>
    <t xml:space="preserve">    Receitas de alienações de ativos</t>
  </si>
  <si>
    <t>IV -  RESULTADO PRIMÁRIO (I - III+II)</t>
  </si>
  <si>
    <t>Rita de Cássia G. e Martins</t>
  </si>
  <si>
    <t>MUNICÍPIO DE ATIBAIA</t>
  </si>
  <si>
    <t>III. Dívida Consolidada Líquida (I-II)</t>
  </si>
  <si>
    <t>José Roberto Trícoli</t>
  </si>
  <si>
    <t>Diretora de Finanças</t>
  </si>
  <si>
    <t>II - DESPESAS FISCAIS LÍQUIDAS</t>
  </si>
  <si>
    <t>III - SALDOS DE EXERCÍCIOS ANTERIORES</t>
  </si>
  <si>
    <t xml:space="preserve">     Desp. Transf. Intragovernamental</t>
  </si>
  <si>
    <t xml:space="preserve">        Disponibilidade de Caixa</t>
  </si>
  <si>
    <t xml:space="preserve">        Aplicações Financeiras</t>
  </si>
  <si>
    <t xml:space="preserve">        Demais Ativos Financeiros</t>
  </si>
  <si>
    <t>3º BIMESTRE DE 2002</t>
  </si>
  <si>
    <t>Wilson Roberto V. Antunes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</si>
</sst>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0"/>
    </font>
    <font>
      <sz val="11"/>
      <color indexed="20"/>
      <name val="Calibri"/>
      <family val="2"/>
    </font>
    <font>
      <sz val="12"/>
      <name val="Times New Roman"/>
      <family val="0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color indexed="21"/>
      <name val="Arial"/>
      <family val="2"/>
    </font>
    <font>
      <sz val="14"/>
      <color indexed="21"/>
      <name val="Arial"/>
      <family val="2"/>
    </font>
    <font>
      <b/>
      <sz val="9"/>
      <color indexed="9"/>
      <name val="Arial"/>
      <family val="2"/>
    </font>
    <font>
      <b/>
      <sz val="12"/>
      <color indexed="21"/>
      <name val="Arial"/>
      <family val="2"/>
    </font>
    <font>
      <b/>
      <sz val="16"/>
      <color indexed="21"/>
      <name val="Arial"/>
      <family val="2"/>
    </font>
    <font>
      <sz val="9"/>
      <color indexed="9"/>
      <name val="Arial"/>
      <family val="2"/>
    </font>
    <font>
      <sz val="12"/>
      <color rgb="FF005F89"/>
      <name val="Arial"/>
      <family val="2"/>
    </font>
    <font>
      <sz val="14"/>
      <color rgb="FF005F89"/>
      <name val="Arial"/>
      <family val="2"/>
    </font>
    <font>
      <b/>
      <sz val="9"/>
      <color theme="0"/>
      <name val="Arial"/>
      <family val="2"/>
    </font>
    <font>
      <b/>
      <sz val="12"/>
      <color rgb="FF005F89"/>
      <name val="Arial"/>
      <family val="2"/>
    </font>
    <font>
      <b/>
      <sz val="16"/>
      <color rgb="FF005F89"/>
      <name val="Arial"/>
      <family val="2"/>
    </font>
    <font>
      <sz val="9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  <bgColor indexed="23"/>
      </patternFill>
    </fill>
    <fill>
      <patternFill patternType="solid">
        <fgColor rgb="FF4CC2E6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>
        <color indexed="63"/>
      </bottom>
    </border>
    <border>
      <left style="thick">
        <color rgb="FFE5E5E5"/>
      </left>
      <right>
        <color indexed="63"/>
      </right>
      <top style="thin">
        <color rgb="FFE5E5E5"/>
      </top>
      <bottom style="thin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n">
        <color rgb="FFE5E5E5"/>
      </top>
      <bottom style="thick">
        <color rgb="FFE5E5E5"/>
      </bottom>
    </border>
    <border>
      <left>
        <color indexed="63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  <border>
      <left style="thick">
        <color rgb="FFE5E5E5"/>
      </left>
      <right>
        <color indexed="63"/>
      </right>
      <top style="thick">
        <color rgb="FFE5E5E5"/>
      </top>
      <bottom>
        <color indexed="63"/>
      </bottom>
    </border>
    <border>
      <left>
        <color indexed="63"/>
      </left>
      <right style="thin">
        <color rgb="FFE5E5E5"/>
      </right>
      <top style="thick">
        <color rgb="FFE5E5E5"/>
      </top>
      <bottom>
        <color indexed="63"/>
      </bottom>
    </border>
    <border>
      <left style="thick">
        <color rgb="FFE5E5E5"/>
      </left>
      <right>
        <color indexed="63"/>
      </right>
      <top>
        <color indexed="63"/>
      </top>
      <bottom style="thin">
        <color rgb="FFE5E5E5"/>
      </bottom>
    </border>
    <border>
      <left>
        <color indexed="63"/>
      </left>
      <right style="thin">
        <color rgb="FFE5E5E5"/>
      </right>
      <top>
        <color indexed="63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2" fillId="0" borderId="0" xfId="49" applyFont="1" applyAlignment="1" applyProtection="1">
      <alignment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horizontal="right" vertical="center"/>
      <protection hidden="1"/>
    </xf>
    <xf numFmtId="0" fontId="23" fillId="0" borderId="0" xfId="49" applyFont="1" applyAlignment="1" applyProtection="1">
      <alignment horizontal="right" vertical="center"/>
      <protection hidden="1"/>
    </xf>
    <xf numFmtId="4" fontId="24" fillId="0" borderId="0" xfId="49" applyNumberFormat="1" applyFont="1" applyBorder="1" applyAlignment="1" applyProtection="1">
      <alignment vertical="center"/>
      <protection hidden="1"/>
    </xf>
    <xf numFmtId="0" fontId="33" fillId="0" borderId="0" xfId="49" applyFont="1" applyAlignment="1" applyProtection="1">
      <alignment vertical="center"/>
      <protection hidden="1"/>
    </xf>
    <xf numFmtId="0" fontId="34" fillId="0" borderId="0" xfId="49" applyFont="1" applyAlignment="1" applyProtection="1">
      <alignment vertical="center"/>
      <protection hidden="1"/>
    </xf>
    <xf numFmtId="0" fontId="25" fillId="0" borderId="0" xfId="49" applyFont="1" applyBorder="1" applyAlignment="1" applyProtection="1">
      <alignment vertical="center"/>
      <protection hidden="1"/>
    </xf>
    <xf numFmtId="4" fontId="25" fillId="0" borderId="0" xfId="49" applyNumberFormat="1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/>
    </xf>
    <xf numFmtId="43" fontId="26" fillId="0" borderId="11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hidden="1"/>
    </xf>
    <xf numFmtId="43" fontId="25" fillId="0" borderId="11" xfId="53" applyFont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horizontal="center" vertical="center"/>
      <protection hidden="1"/>
    </xf>
    <xf numFmtId="43" fontId="26" fillId="0" borderId="10" xfId="53" applyFont="1" applyBorder="1" applyAlignment="1" applyProtection="1">
      <alignment vertical="center"/>
      <protection locked="0"/>
    </xf>
    <xf numFmtId="43" fontId="25" fillId="0" borderId="10" xfId="53" applyFont="1" applyBorder="1" applyAlignment="1" applyProtection="1">
      <alignment vertical="center"/>
      <protection locked="0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10" xfId="49" applyFont="1" applyFill="1" applyBorder="1" applyAlignment="1" applyProtection="1">
      <alignment horizontal="center" vertical="center" wrapText="1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0" xfId="53" applyFont="1" applyBorder="1" applyAlignment="1" applyProtection="1">
      <alignment vertical="center"/>
      <protection/>
    </xf>
    <xf numFmtId="43" fontId="26" fillId="24" borderId="10" xfId="53" applyFont="1" applyFill="1" applyBorder="1" applyAlignment="1" applyProtection="1">
      <alignment vertical="center"/>
      <protection hidden="1"/>
    </xf>
    <xf numFmtId="43" fontId="26" fillId="24" borderId="11" xfId="53" applyFont="1" applyFill="1" applyBorder="1" applyAlignment="1" applyProtection="1">
      <alignment vertical="center"/>
      <protection hidden="1"/>
    </xf>
    <xf numFmtId="43" fontId="26" fillId="0" borderId="10" xfId="53" applyFont="1" applyBorder="1" applyAlignment="1" applyProtection="1">
      <alignment vertical="center"/>
      <protection hidden="1" locked="0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0" xfId="53" applyFont="1" applyFill="1" applyBorder="1" applyAlignment="1" applyProtection="1">
      <alignment vertical="center"/>
      <protection hidden="1"/>
    </xf>
    <xf numFmtId="0" fontId="25" fillId="26" borderId="13" xfId="49" applyFont="1" applyFill="1" applyBorder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left" vertical="center" indent="1"/>
      <protection hidden="1"/>
    </xf>
    <xf numFmtId="0" fontId="21" fillId="0" borderId="0" xfId="49" applyFont="1" applyBorder="1" applyAlignment="1" applyProtection="1">
      <alignment horizontal="left" vertical="center" indent="1"/>
      <protection hidden="1"/>
    </xf>
    <xf numFmtId="0" fontId="36" fillId="0" borderId="0" xfId="49" applyFont="1" applyBorder="1" applyAlignment="1" applyProtection="1">
      <alignment horizontal="left" vertical="center" indent="1"/>
      <protection hidden="1"/>
    </xf>
    <xf numFmtId="0" fontId="26" fillId="0" borderId="14" xfId="49" applyFont="1" applyBorder="1" applyAlignment="1" applyProtection="1">
      <alignment horizontal="left" vertical="center" indent="1"/>
      <protection hidden="1"/>
    </xf>
    <xf numFmtId="0" fontId="25" fillId="0" borderId="14" xfId="49" applyFont="1" applyBorder="1" applyAlignment="1" applyProtection="1">
      <alignment horizontal="left" vertical="center" indent="1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6" fillId="0" borderId="0" xfId="49" applyNumberFormat="1" applyFont="1" applyAlignment="1" applyProtection="1">
      <alignment vertical="center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43" fontId="25" fillId="26" borderId="11" xfId="53" applyFont="1" applyFill="1" applyBorder="1" applyAlignment="1" applyProtection="1">
      <alignment vertical="center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0" borderId="16" xfId="53" applyFont="1" applyBorder="1" applyAlignment="1" applyProtection="1">
      <alignment vertical="center"/>
      <protection hidden="1"/>
    </xf>
    <xf numFmtId="0" fontId="26" fillId="0" borderId="17" xfId="49" applyFont="1" applyBorder="1" applyAlignment="1" applyProtection="1">
      <alignment horizontal="left" vertical="center" indent="1"/>
      <protection hidden="1"/>
    </xf>
    <xf numFmtId="0" fontId="26" fillId="0" borderId="18" xfId="49" applyFont="1" applyBorder="1" applyAlignment="1" applyProtection="1">
      <alignment horizontal="left" vertical="center" indent="1"/>
      <protection hidden="1"/>
    </xf>
    <xf numFmtId="0" fontId="25" fillId="26" borderId="17" xfId="49" applyFont="1" applyFill="1" applyBorder="1" applyAlignment="1" applyProtection="1">
      <alignment horizontal="center" vertical="center"/>
      <protection hidden="1"/>
    </xf>
    <xf numFmtId="0" fontId="25" fillId="26" borderId="18" xfId="49" applyFont="1" applyFill="1" applyBorder="1" applyAlignment="1" applyProtection="1">
      <alignment horizontal="center" vertical="center"/>
      <protection hidden="1"/>
    </xf>
    <xf numFmtId="0" fontId="25" fillId="26" borderId="19" xfId="49" applyFont="1" applyFill="1" applyBorder="1" applyAlignment="1" applyProtection="1">
      <alignment horizontal="left" vertical="center" indent="1"/>
      <protection hidden="1"/>
    </xf>
    <xf numFmtId="0" fontId="25" fillId="26" borderId="20" xfId="49" applyFont="1" applyFill="1" applyBorder="1" applyAlignment="1" applyProtection="1">
      <alignment horizontal="left" vertical="center" indent="1"/>
      <protection hidden="1"/>
    </xf>
    <xf numFmtId="43" fontId="26" fillId="24" borderId="10" xfId="53" applyFont="1" applyFill="1" applyBorder="1" applyAlignment="1" applyProtection="1">
      <alignment horizontal="center" vertical="center"/>
      <protection hidden="1"/>
    </xf>
    <xf numFmtId="0" fontId="35" fillId="25" borderId="21" xfId="49" applyFont="1" applyFill="1" applyBorder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/>
      <protection hidden="1"/>
    </xf>
    <xf numFmtId="0" fontId="25" fillId="0" borderId="17" xfId="49" applyFont="1" applyBorder="1" applyAlignment="1" applyProtection="1">
      <alignment horizontal="left" vertical="center" indent="1"/>
      <protection hidden="1"/>
    </xf>
    <xf numFmtId="0" fontId="25" fillId="0" borderId="18" xfId="49" applyFont="1" applyBorder="1" applyAlignment="1" applyProtection="1">
      <alignment horizontal="left" vertical="center" indent="1"/>
      <protection hidden="1"/>
    </xf>
    <xf numFmtId="0" fontId="37" fillId="0" borderId="0" xfId="49" applyFont="1" applyAlignment="1" applyProtection="1">
      <alignment horizontal="center" vertical="center"/>
      <protection hidden="1"/>
    </xf>
    <xf numFmtId="0" fontId="36" fillId="0" borderId="0" xfId="49" applyFont="1" applyAlignment="1" applyProtection="1">
      <alignment horizontal="center" vertical="center"/>
      <protection hidden="1"/>
    </xf>
    <xf numFmtId="0" fontId="35" fillId="25" borderId="23" xfId="49" applyFont="1" applyFill="1" applyBorder="1" applyAlignment="1" applyProtection="1">
      <alignment horizontal="center" vertical="center"/>
      <protection hidden="1"/>
    </xf>
    <xf numFmtId="0" fontId="35" fillId="25" borderId="24" xfId="49" applyFont="1" applyFill="1" applyBorder="1" applyAlignment="1" applyProtection="1">
      <alignment horizontal="center" vertical="center"/>
      <protection hidden="1"/>
    </xf>
    <xf numFmtId="0" fontId="35" fillId="25" borderId="25" xfId="49" applyFont="1" applyFill="1" applyBorder="1" applyAlignment="1" applyProtection="1">
      <alignment horizontal="center" vertical="center"/>
      <protection hidden="1"/>
    </xf>
    <xf numFmtId="0" fontId="35" fillId="25" borderId="26" xfId="49" applyFont="1" applyFill="1" applyBorder="1" applyAlignment="1" applyProtection="1">
      <alignment horizontal="center" vertical="center"/>
      <protection hidden="1"/>
    </xf>
    <xf numFmtId="0" fontId="35" fillId="25" borderId="22" xfId="49" applyFont="1" applyFill="1" applyBorder="1" applyAlignment="1" applyProtection="1">
      <alignment horizontal="center" vertical="center" wrapText="1"/>
      <protection hidden="1"/>
    </xf>
    <xf numFmtId="0" fontId="38" fillId="25" borderId="11" xfId="49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35" fillId="25" borderId="11" xfId="49" applyFont="1" applyFill="1" applyBorder="1" applyAlignment="1" applyProtection="1">
      <alignment horizontal="center" vertical="center" wrapText="1"/>
      <protection hidden="1"/>
    </xf>
    <xf numFmtId="0" fontId="35" fillId="25" borderId="10" xfId="49" applyFont="1" applyFill="1" applyBorder="1" applyAlignment="1" applyProtection="1">
      <alignment horizontal="center" vertical="center"/>
      <protection hidden="1"/>
    </xf>
    <xf numFmtId="0" fontId="35" fillId="25" borderId="11" xfId="49" applyFont="1" applyFill="1" applyBorder="1" applyAlignment="1" applyProtection="1">
      <alignment horizontal="center" vertical="center"/>
      <protection hidden="1"/>
    </xf>
    <xf numFmtId="43" fontId="26" fillId="24" borderId="11" xfId="53" applyFont="1" applyFill="1" applyBorder="1" applyAlignment="1" applyProtection="1">
      <alignment horizontal="center" vertical="center"/>
      <protection hidden="1"/>
    </xf>
    <xf numFmtId="43" fontId="25" fillId="26" borderId="12" xfId="53" applyFont="1" applyFill="1" applyBorder="1" applyAlignment="1" applyProtection="1">
      <alignment vertical="center"/>
      <protection hidden="1"/>
    </xf>
    <xf numFmtId="43" fontId="25" fillId="26" borderId="15" xfId="53" applyFont="1" applyFill="1" applyBorder="1" applyAlignment="1" applyProtection="1">
      <alignment vertical="center"/>
      <protection hidden="1"/>
    </xf>
    <xf numFmtId="0" fontId="35" fillId="25" borderId="27" xfId="49" applyFont="1" applyFill="1" applyBorder="1" applyAlignment="1" applyProtection="1">
      <alignment horizontal="center" vertical="center"/>
      <protection hidden="1"/>
    </xf>
    <xf numFmtId="0" fontId="35" fillId="25" borderId="14" xfId="49" applyFont="1" applyFill="1" applyBorder="1" applyAlignment="1" applyProtection="1">
      <alignment horizontal="center" vertical="center"/>
      <protection hidden="1"/>
    </xf>
    <xf numFmtId="0" fontId="21" fillId="0" borderId="0" xfId="49" applyFont="1" applyBorder="1" applyAlignment="1" applyProtection="1">
      <alignment vertical="center"/>
      <protection hidden="1"/>
    </xf>
    <xf numFmtId="0" fontId="22" fillId="0" borderId="0" xfId="49" applyFont="1" applyBorder="1" applyAlignment="1" applyProtection="1">
      <alignment vertical="center"/>
      <protection hidden="1"/>
    </xf>
    <xf numFmtId="0" fontId="25" fillId="26" borderId="17" xfId="49" applyFont="1" applyFill="1" applyBorder="1" applyAlignment="1" applyProtection="1">
      <alignment horizontal="left" vertical="center" indent="1"/>
      <protection hidden="1"/>
    </xf>
    <xf numFmtId="0" fontId="25" fillId="26" borderId="18" xfId="49" applyFont="1" applyFill="1" applyBorder="1" applyAlignment="1" applyProtection="1">
      <alignment horizontal="left" vertical="center" indent="1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2"/>
  <sheetViews>
    <sheetView showGridLines="0" tabSelected="1" zoomScalePageLayoutView="0" workbookViewId="0" topLeftCell="A25">
      <selection activeCell="C51" sqref="C51:E51"/>
    </sheetView>
  </sheetViews>
  <sheetFormatPr defaultColWidth="9.140625" defaultRowHeight="12.75"/>
  <cols>
    <col min="1" max="1" width="40.7109375" style="1" customWidth="1"/>
    <col min="2" max="8" width="14.7109375" style="1" customWidth="1"/>
    <col min="9" max="16384" width="9.140625" style="1" customWidth="1"/>
  </cols>
  <sheetData>
    <row r="1" spans="1:8" ht="20.25">
      <c r="A1" s="54" t="s">
        <v>12</v>
      </c>
      <c r="B1" s="54"/>
      <c r="C1" s="54"/>
      <c r="D1" s="54"/>
      <c r="E1" s="54"/>
      <c r="F1" s="54"/>
      <c r="G1" s="54"/>
      <c r="H1" s="54"/>
    </row>
    <row r="2" spans="1:8" ht="15.75">
      <c r="A2" s="55" t="s">
        <v>13</v>
      </c>
      <c r="B2" s="55"/>
      <c r="C2" s="55"/>
      <c r="D2" s="55"/>
      <c r="E2" s="55"/>
      <c r="F2" s="55"/>
      <c r="G2" s="55"/>
      <c r="H2" s="55"/>
    </row>
    <row r="3" spans="1:8" ht="15.75">
      <c r="A3" s="55" t="s">
        <v>9</v>
      </c>
      <c r="B3" s="55"/>
      <c r="C3" s="55"/>
      <c r="D3" s="55"/>
      <c r="E3" s="55"/>
      <c r="F3" s="55"/>
      <c r="G3" s="55"/>
      <c r="H3" s="55"/>
    </row>
    <row r="4" spans="1:8" ht="18">
      <c r="A4" s="29" t="s">
        <v>52</v>
      </c>
      <c r="B4" s="9"/>
      <c r="C4" s="8"/>
      <c r="D4" s="8"/>
      <c r="E4" s="8"/>
      <c r="F4" s="8"/>
      <c r="G4" s="8"/>
      <c r="H4" s="8"/>
    </row>
    <row r="5" spans="1:8" ht="18">
      <c r="A5" s="29" t="s">
        <v>62</v>
      </c>
      <c r="B5" s="9"/>
      <c r="C5" s="8"/>
      <c r="D5" s="8"/>
      <c r="E5" s="8"/>
      <c r="F5" s="8"/>
      <c r="G5" s="8"/>
      <c r="H5" s="8"/>
    </row>
    <row r="6" spans="1:8" ht="15.75">
      <c r="A6" s="30"/>
      <c r="B6" s="4"/>
      <c r="C6" s="4"/>
      <c r="D6" s="4"/>
      <c r="E6" s="4"/>
      <c r="F6" s="4"/>
      <c r="G6" s="5"/>
      <c r="H6" s="2"/>
    </row>
    <row r="7" spans="1:8" ht="16.5" thickBot="1">
      <c r="A7" s="31" t="s">
        <v>38</v>
      </c>
      <c r="B7" s="4"/>
      <c r="C7" s="4"/>
      <c r="D7" s="4"/>
      <c r="E7" s="4"/>
      <c r="F7" s="4"/>
      <c r="G7" s="5"/>
      <c r="H7" s="6" t="s">
        <v>7</v>
      </c>
    </row>
    <row r="8" spans="1:8" ht="19.5" customHeight="1" thickTop="1">
      <c r="A8" s="56" t="s">
        <v>14</v>
      </c>
      <c r="B8" s="57"/>
      <c r="C8" s="50" t="s">
        <v>40</v>
      </c>
      <c r="D8" s="50"/>
      <c r="E8" s="50"/>
      <c r="F8" s="50" t="s">
        <v>15</v>
      </c>
      <c r="G8" s="50"/>
      <c r="H8" s="60" t="s">
        <v>6</v>
      </c>
    </row>
    <row r="9" spans="1:8" ht="24.75" customHeight="1">
      <c r="A9" s="58"/>
      <c r="B9" s="59"/>
      <c r="C9" s="36" t="s">
        <v>16</v>
      </c>
      <c r="D9" s="36" t="s">
        <v>17</v>
      </c>
      <c r="E9" s="36" t="s">
        <v>11</v>
      </c>
      <c r="F9" s="36" t="s">
        <v>10</v>
      </c>
      <c r="G9" s="36" t="s">
        <v>11</v>
      </c>
      <c r="H9" s="61"/>
    </row>
    <row r="10" spans="1:8" ht="19.5" customHeight="1">
      <c r="A10" s="43" t="s">
        <v>18</v>
      </c>
      <c r="B10" s="44"/>
      <c r="C10" s="12">
        <v>77779000</v>
      </c>
      <c r="D10" s="12">
        <v>12963166.68</v>
      </c>
      <c r="E10" s="12">
        <v>38889500</v>
      </c>
      <c r="F10" s="12">
        <v>12756205.78</v>
      </c>
      <c r="G10" s="12">
        <v>42494044.82</v>
      </c>
      <c r="H10" s="13">
        <v>40068071.05</v>
      </c>
    </row>
    <row r="11" spans="1:8" ht="19.5" customHeight="1">
      <c r="A11" s="43" t="s">
        <v>19</v>
      </c>
      <c r="B11" s="44"/>
      <c r="C11" s="12">
        <v>8840000</v>
      </c>
      <c r="D11" s="12">
        <v>1473333.32</v>
      </c>
      <c r="E11" s="12">
        <v>4420000</v>
      </c>
      <c r="F11" s="12">
        <v>323644.98</v>
      </c>
      <c r="G11" s="12">
        <v>1141102.49</v>
      </c>
      <c r="H11" s="13">
        <v>470014.89</v>
      </c>
    </row>
    <row r="12" spans="1:8" ht="19.5" customHeight="1">
      <c r="A12" s="45" t="s">
        <v>20</v>
      </c>
      <c r="B12" s="46"/>
      <c r="C12" s="27">
        <f aca="true" t="shared" si="0" ref="C12:H12">SUM(C10:C11)</f>
        <v>86619000</v>
      </c>
      <c r="D12" s="27">
        <f t="shared" si="0"/>
        <v>14436500</v>
      </c>
      <c r="E12" s="27">
        <f t="shared" si="0"/>
        <v>43309500</v>
      </c>
      <c r="F12" s="27">
        <f t="shared" si="0"/>
        <v>13079850.76</v>
      </c>
      <c r="G12" s="27">
        <f t="shared" si="0"/>
        <v>43635147.31</v>
      </c>
      <c r="H12" s="39">
        <f t="shared" si="0"/>
        <v>40538085.94</v>
      </c>
    </row>
    <row r="13" spans="1:8" ht="19.5" customHeight="1">
      <c r="A13" s="52" t="s">
        <v>21</v>
      </c>
      <c r="B13" s="53"/>
      <c r="C13" s="16"/>
      <c r="D13" s="12"/>
      <c r="E13" s="12"/>
      <c r="F13" s="12"/>
      <c r="G13" s="12"/>
      <c r="H13" s="15"/>
    </row>
    <row r="14" spans="1:8" ht="19.5" customHeight="1">
      <c r="A14" s="43" t="s">
        <v>22</v>
      </c>
      <c r="B14" s="44"/>
      <c r="C14" s="12">
        <v>3800000</v>
      </c>
      <c r="D14" s="12">
        <v>633333.33</v>
      </c>
      <c r="E14" s="12">
        <v>1650000</v>
      </c>
      <c r="F14" s="12">
        <v>224639.21</v>
      </c>
      <c r="G14" s="12">
        <v>401447.83</v>
      </c>
      <c r="H14" s="13">
        <v>219930.36</v>
      </c>
    </row>
    <row r="15" spans="1:8" ht="19.5" customHeight="1">
      <c r="A15" s="43" t="s">
        <v>5</v>
      </c>
      <c r="B15" s="44"/>
      <c r="C15" s="17">
        <v>460400</v>
      </c>
      <c r="D15" s="17">
        <v>76733.34</v>
      </c>
      <c r="E15" s="17">
        <v>230200</v>
      </c>
      <c r="F15" s="17">
        <v>178778.71</v>
      </c>
      <c r="G15" s="17">
        <v>647029.1</v>
      </c>
      <c r="H15" s="13">
        <v>321656.43</v>
      </c>
    </row>
    <row r="16" spans="1:8" ht="19.5" customHeight="1">
      <c r="A16" s="43" t="s">
        <v>2</v>
      </c>
      <c r="B16" s="44"/>
      <c r="C16" s="12"/>
      <c r="D16" s="12"/>
      <c r="E16" s="12"/>
      <c r="F16" s="12"/>
      <c r="G16" s="12"/>
      <c r="H16" s="13"/>
    </row>
    <row r="17" spans="1:8" ht="19.5" customHeight="1">
      <c r="A17" s="43" t="s">
        <v>49</v>
      </c>
      <c r="B17" s="44"/>
      <c r="C17" s="12"/>
      <c r="D17" s="12"/>
      <c r="E17" s="12"/>
      <c r="F17" s="12"/>
      <c r="G17" s="12"/>
      <c r="H17" s="13"/>
    </row>
    <row r="18" spans="1:8" ht="19.5" customHeight="1">
      <c r="A18" s="45" t="s">
        <v>23</v>
      </c>
      <c r="B18" s="46"/>
      <c r="C18" s="27">
        <f aca="true" t="shared" si="1" ref="C18:H18">SUM(C14:C17)</f>
        <v>4260400</v>
      </c>
      <c r="D18" s="27">
        <f t="shared" si="1"/>
        <v>710066.6699999999</v>
      </c>
      <c r="E18" s="27">
        <f t="shared" si="1"/>
        <v>1880200</v>
      </c>
      <c r="F18" s="27">
        <f t="shared" si="1"/>
        <v>403417.92</v>
      </c>
      <c r="G18" s="27">
        <f t="shared" si="1"/>
        <v>1048476.9299999999</v>
      </c>
      <c r="H18" s="39">
        <f t="shared" si="1"/>
        <v>541586.79</v>
      </c>
    </row>
    <row r="19" spans="1:8" ht="19.5" customHeight="1" thickBot="1">
      <c r="A19" s="47" t="s">
        <v>3</v>
      </c>
      <c r="B19" s="48"/>
      <c r="C19" s="37">
        <f aca="true" t="shared" si="2" ref="C19:H19">SUM(C12-C18)</f>
        <v>82358600</v>
      </c>
      <c r="D19" s="37">
        <f t="shared" si="2"/>
        <v>13726433.33</v>
      </c>
      <c r="E19" s="37">
        <f t="shared" si="2"/>
        <v>41429300</v>
      </c>
      <c r="F19" s="37">
        <f t="shared" si="2"/>
        <v>12676432.84</v>
      </c>
      <c r="G19" s="37">
        <f t="shared" si="2"/>
        <v>42586670.38</v>
      </c>
      <c r="H19" s="38">
        <f t="shared" si="2"/>
        <v>39996499.15</v>
      </c>
    </row>
    <row r="20" spans="1:8" ht="19.5" customHeight="1" thickBot="1" thickTop="1">
      <c r="A20" s="10"/>
      <c r="B20" s="10"/>
      <c r="C20" s="11"/>
      <c r="D20" s="11"/>
      <c r="E20" s="11"/>
      <c r="F20" s="11"/>
      <c r="G20" s="11"/>
      <c r="H20" s="11"/>
    </row>
    <row r="21" spans="1:8" ht="19.5" customHeight="1" thickTop="1">
      <c r="A21" s="56" t="s">
        <v>24</v>
      </c>
      <c r="B21" s="57"/>
      <c r="C21" s="50" t="s">
        <v>41</v>
      </c>
      <c r="D21" s="50"/>
      <c r="E21" s="50"/>
      <c r="F21" s="50" t="s">
        <v>25</v>
      </c>
      <c r="G21" s="50"/>
      <c r="H21" s="60" t="s">
        <v>36</v>
      </c>
    </row>
    <row r="22" spans="1:8" ht="24.75" customHeight="1">
      <c r="A22" s="58"/>
      <c r="B22" s="59"/>
      <c r="C22" s="36" t="s">
        <v>16</v>
      </c>
      <c r="D22" s="36" t="s">
        <v>17</v>
      </c>
      <c r="E22" s="36" t="s">
        <v>11</v>
      </c>
      <c r="F22" s="36" t="s">
        <v>10</v>
      </c>
      <c r="G22" s="36" t="s">
        <v>11</v>
      </c>
      <c r="H22" s="63"/>
    </row>
    <row r="23" spans="1:8" ht="19.5" customHeight="1">
      <c r="A23" s="43" t="s">
        <v>26</v>
      </c>
      <c r="B23" s="44"/>
      <c r="C23" s="12">
        <v>64828000</v>
      </c>
      <c r="D23" s="17">
        <v>10804666.66</v>
      </c>
      <c r="E23" s="17">
        <v>32414000</v>
      </c>
      <c r="F23" s="12">
        <v>11692479.63</v>
      </c>
      <c r="G23" s="12">
        <v>30500054.93</v>
      </c>
      <c r="H23" s="13">
        <v>31021678.17</v>
      </c>
    </row>
    <row r="24" spans="1:8" ht="19.5" customHeight="1">
      <c r="A24" s="43" t="s">
        <v>27</v>
      </c>
      <c r="B24" s="44"/>
      <c r="C24" s="12">
        <v>520000</v>
      </c>
      <c r="D24" s="17">
        <v>86666.67</v>
      </c>
      <c r="E24" s="17">
        <v>260000</v>
      </c>
      <c r="F24" s="12">
        <v>72597.83</v>
      </c>
      <c r="G24" s="12">
        <v>210831.12</v>
      </c>
      <c r="H24" s="13">
        <v>149771.42</v>
      </c>
    </row>
    <row r="25" spans="1:8" ht="19.5" customHeight="1">
      <c r="A25" s="45" t="s">
        <v>28</v>
      </c>
      <c r="B25" s="46"/>
      <c r="C25" s="27">
        <f aca="true" t="shared" si="3" ref="C25:H25">SUM(C23-C24)</f>
        <v>64308000</v>
      </c>
      <c r="D25" s="27">
        <f t="shared" si="3"/>
        <v>10717999.99</v>
      </c>
      <c r="E25" s="27">
        <f t="shared" si="3"/>
        <v>32154000</v>
      </c>
      <c r="F25" s="27">
        <f t="shared" si="3"/>
        <v>11619881.8</v>
      </c>
      <c r="G25" s="27">
        <f t="shared" si="3"/>
        <v>30289223.81</v>
      </c>
      <c r="H25" s="39">
        <f t="shared" si="3"/>
        <v>30871906.75</v>
      </c>
    </row>
    <row r="26" spans="1:8" ht="19.5" customHeight="1">
      <c r="A26" s="43" t="s">
        <v>29</v>
      </c>
      <c r="B26" s="44"/>
      <c r="C26" s="12">
        <v>21791000</v>
      </c>
      <c r="D26" s="17">
        <v>3631833.34</v>
      </c>
      <c r="E26" s="17">
        <v>10895500</v>
      </c>
      <c r="F26" s="12">
        <v>1556220.79</v>
      </c>
      <c r="G26" s="12">
        <v>3521388.4</v>
      </c>
      <c r="H26" s="13">
        <v>4925457.86</v>
      </c>
    </row>
    <row r="27" spans="1:8" ht="19.5" customHeight="1">
      <c r="A27" s="43" t="s">
        <v>21</v>
      </c>
      <c r="B27" s="44"/>
      <c r="C27" s="12">
        <f aca="true" t="shared" si="4" ref="C27:H27">SUM(C28:C31)</f>
        <v>6630000</v>
      </c>
      <c r="D27" s="12">
        <f t="shared" si="4"/>
        <v>1105000</v>
      </c>
      <c r="E27" s="12">
        <f t="shared" si="4"/>
        <v>3315000</v>
      </c>
      <c r="F27" s="12">
        <f t="shared" si="4"/>
        <v>810046.75</v>
      </c>
      <c r="G27" s="12">
        <f t="shared" si="4"/>
        <v>2548636.8899999997</v>
      </c>
      <c r="H27" s="12">
        <f t="shared" si="4"/>
        <v>1603072.04</v>
      </c>
    </row>
    <row r="28" spans="1:8" ht="19.5" customHeight="1">
      <c r="A28" s="43" t="s">
        <v>30</v>
      </c>
      <c r="B28" s="44"/>
      <c r="C28" s="12">
        <v>2374000</v>
      </c>
      <c r="D28" s="17">
        <v>395666.67</v>
      </c>
      <c r="E28" s="17">
        <v>1187000</v>
      </c>
      <c r="F28" s="12">
        <v>368307.11</v>
      </c>
      <c r="G28" s="12">
        <v>1122583.2</v>
      </c>
      <c r="H28" s="13">
        <v>256294.03</v>
      </c>
    </row>
    <row r="29" spans="1:8" ht="19.5" customHeight="1">
      <c r="A29" s="43" t="s">
        <v>31</v>
      </c>
      <c r="B29" s="44"/>
      <c r="C29" s="17"/>
      <c r="D29" s="17"/>
      <c r="E29" s="17"/>
      <c r="F29" s="17"/>
      <c r="G29" s="17"/>
      <c r="H29" s="13"/>
    </row>
    <row r="30" spans="1:8" ht="19.5" customHeight="1">
      <c r="A30" s="43" t="s">
        <v>4</v>
      </c>
      <c r="B30" s="44"/>
      <c r="C30" s="17"/>
      <c r="D30" s="17"/>
      <c r="E30" s="17"/>
      <c r="F30" s="17"/>
      <c r="G30" s="17"/>
      <c r="H30" s="13"/>
    </row>
    <row r="31" spans="1:8" ht="19.5" customHeight="1">
      <c r="A31" s="43" t="s">
        <v>58</v>
      </c>
      <c r="B31" s="44"/>
      <c r="C31" s="17">
        <v>4256000</v>
      </c>
      <c r="D31" s="17">
        <v>709333.33</v>
      </c>
      <c r="E31" s="17">
        <v>2128000</v>
      </c>
      <c r="F31" s="17">
        <v>441739.64</v>
      </c>
      <c r="G31" s="17">
        <v>1426053.69</v>
      </c>
      <c r="H31" s="13">
        <v>1346778.01</v>
      </c>
    </row>
    <row r="32" spans="1:8" ht="19.5" customHeight="1">
      <c r="A32" s="45" t="s">
        <v>28</v>
      </c>
      <c r="B32" s="46"/>
      <c r="C32" s="27">
        <f aca="true" t="shared" si="5" ref="C32:H32">SUM(C26-C27)</f>
        <v>15161000</v>
      </c>
      <c r="D32" s="27">
        <f t="shared" si="5"/>
        <v>2526833.34</v>
      </c>
      <c r="E32" s="27">
        <f t="shared" si="5"/>
        <v>7580500</v>
      </c>
      <c r="F32" s="27">
        <f t="shared" si="5"/>
        <v>746174.04</v>
      </c>
      <c r="G32" s="27">
        <f t="shared" si="5"/>
        <v>972751.5100000002</v>
      </c>
      <c r="H32" s="39">
        <f t="shared" si="5"/>
        <v>3322385.8200000003</v>
      </c>
    </row>
    <row r="33" spans="1:8" ht="19.5" customHeight="1">
      <c r="A33" s="73" t="s">
        <v>56</v>
      </c>
      <c r="B33" s="74"/>
      <c r="C33" s="27">
        <f>C25+C32</f>
        <v>79469000</v>
      </c>
      <c r="D33" s="27">
        <f>D25+D32</f>
        <v>13244833.33</v>
      </c>
      <c r="E33" s="27">
        <f>E25+E32</f>
        <v>39734500</v>
      </c>
      <c r="F33" s="27">
        <f>F25+F32</f>
        <v>12366055.84</v>
      </c>
      <c r="G33" s="27">
        <f>G25+G32</f>
        <v>31261975.32</v>
      </c>
      <c r="H33" s="39">
        <f>SUM(H25+H32)</f>
        <v>34194292.57</v>
      </c>
    </row>
    <row r="34" spans="1:8" ht="19.5" customHeight="1">
      <c r="A34" s="52" t="s">
        <v>57</v>
      </c>
      <c r="B34" s="53"/>
      <c r="C34" s="42"/>
      <c r="D34" s="40"/>
      <c r="E34" s="40"/>
      <c r="F34" s="40"/>
      <c r="G34" s="42"/>
      <c r="H34" s="41"/>
    </row>
    <row r="35" spans="1:8" ht="19.5" customHeight="1" thickBot="1">
      <c r="A35" s="47" t="s">
        <v>50</v>
      </c>
      <c r="B35" s="48"/>
      <c r="C35" s="37">
        <f aca="true" t="shared" si="6" ref="C35:H35">C19-C33</f>
        <v>2889600</v>
      </c>
      <c r="D35" s="37">
        <f t="shared" si="6"/>
        <v>481600</v>
      </c>
      <c r="E35" s="37">
        <f t="shared" si="6"/>
        <v>1694800</v>
      </c>
      <c r="F35" s="37">
        <f t="shared" si="6"/>
        <v>310377</v>
      </c>
      <c r="G35" s="37">
        <f t="shared" si="6"/>
        <v>11324695.060000002</v>
      </c>
      <c r="H35" s="38">
        <f t="shared" si="6"/>
        <v>5802206.579999998</v>
      </c>
    </row>
    <row r="36" spans="1:8" ht="19.5" customHeight="1" thickTop="1">
      <c r="A36" s="71"/>
      <c r="B36" s="72"/>
      <c r="C36" s="4"/>
      <c r="D36" s="4"/>
      <c r="E36" s="4"/>
      <c r="F36" s="4"/>
      <c r="G36" s="4"/>
      <c r="H36" s="4"/>
    </row>
    <row r="37" spans="1:8" ht="19.5" customHeight="1" thickBot="1">
      <c r="A37" s="31" t="s">
        <v>32</v>
      </c>
      <c r="B37" s="31"/>
      <c r="C37" s="35"/>
      <c r="D37" s="2"/>
      <c r="E37" s="2"/>
      <c r="F37" s="2"/>
      <c r="G37" s="2"/>
      <c r="H37" s="2"/>
    </row>
    <row r="38" spans="1:8" ht="19.5" customHeight="1" thickTop="1">
      <c r="A38" s="69" t="s">
        <v>33</v>
      </c>
      <c r="B38" s="50" t="s">
        <v>34</v>
      </c>
      <c r="C38" s="50"/>
      <c r="D38" s="50"/>
      <c r="E38" s="50" t="s">
        <v>32</v>
      </c>
      <c r="F38" s="50"/>
      <c r="G38" s="50"/>
      <c r="H38" s="51"/>
    </row>
    <row r="39" spans="1:8" ht="24.75" customHeight="1">
      <c r="A39" s="70"/>
      <c r="B39" s="20" t="s">
        <v>42</v>
      </c>
      <c r="C39" s="20" t="s">
        <v>35</v>
      </c>
      <c r="D39" s="20" t="s">
        <v>37</v>
      </c>
      <c r="E39" s="64" t="s">
        <v>39</v>
      </c>
      <c r="F39" s="64"/>
      <c r="G39" s="64" t="s">
        <v>48</v>
      </c>
      <c r="H39" s="65"/>
    </row>
    <row r="40" spans="1:8" ht="19.5" customHeight="1">
      <c r="A40" s="33" t="s">
        <v>43</v>
      </c>
      <c r="B40" s="18">
        <v>12208387.83</v>
      </c>
      <c r="C40" s="18">
        <v>11630920.36</v>
      </c>
      <c r="D40" s="18">
        <v>11487252.46</v>
      </c>
      <c r="E40" s="19"/>
      <c r="F40" s="19"/>
      <c r="G40" s="19"/>
      <c r="H40" s="21"/>
    </row>
    <row r="41" spans="1:8" ht="19.5" customHeight="1">
      <c r="A41" s="33" t="s">
        <v>47</v>
      </c>
      <c r="B41" s="22">
        <f>SUM(B42:B44)</f>
        <v>10444393.05</v>
      </c>
      <c r="C41" s="22">
        <f>SUM(C42:C44)</f>
        <v>16743051.670000002</v>
      </c>
      <c r="D41" s="22">
        <f>SUM(D42:D44)</f>
        <v>16204628.379999999</v>
      </c>
      <c r="E41" s="19"/>
      <c r="F41" s="19"/>
      <c r="G41" s="19"/>
      <c r="H41" s="21"/>
    </row>
    <row r="42" spans="1:8" ht="19.5" customHeight="1">
      <c r="A42" s="32" t="s">
        <v>59</v>
      </c>
      <c r="B42" s="17">
        <v>4207586.34</v>
      </c>
      <c r="C42" s="17">
        <v>5790855.87</v>
      </c>
      <c r="D42" s="17">
        <v>7967776.38</v>
      </c>
      <c r="E42" s="19"/>
      <c r="F42" s="19"/>
      <c r="G42" s="19"/>
      <c r="H42" s="21"/>
    </row>
    <row r="43" spans="1:8" ht="19.5" customHeight="1">
      <c r="A43" s="32" t="s">
        <v>60</v>
      </c>
      <c r="B43" s="17">
        <v>6236806.71</v>
      </c>
      <c r="C43" s="17">
        <v>10952195.8</v>
      </c>
      <c r="D43" s="17">
        <v>8236852</v>
      </c>
      <c r="E43" s="19"/>
      <c r="F43" s="19"/>
      <c r="G43" s="19"/>
      <c r="H43" s="21"/>
    </row>
    <row r="44" spans="1:8" ht="19.5" customHeight="1">
      <c r="A44" s="32" t="s">
        <v>61</v>
      </c>
      <c r="B44" s="17"/>
      <c r="C44" s="17"/>
      <c r="D44" s="17"/>
      <c r="E44" s="23"/>
      <c r="F44" s="23"/>
      <c r="G44" s="23"/>
      <c r="H44" s="24"/>
    </row>
    <row r="45" spans="1:8" ht="19.5" customHeight="1">
      <c r="A45" s="33" t="s">
        <v>53</v>
      </c>
      <c r="B45" s="14">
        <f>B40-B41</f>
        <v>1763994.7799999993</v>
      </c>
      <c r="C45" s="14">
        <f>C40-C41</f>
        <v>-5112131.310000002</v>
      </c>
      <c r="D45" s="14">
        <f>D40-D41</f>
        <v>-4717375.919999998</v>
      </c>
      <c r="E45" s="49"/>
      <c r="F45" s="49"/>
      <c r="G45" s="49"/>
      <c r="H45" s="66"/>
    </row>
    <row r="46" spans="1:8" ht="19.5" customHeight="1">
      <c r="A46" s="33" t="s">
        <v>44</v>
      </c>
      <c r="B46" s="25"/>
      <c r="C46" s="25"/>
      <c r="D46" s="25"/>
      <c r="E46" s="49"/>
      <c r="F46" s="49"/>
      <c r="G46" s="49"/>
      <c r="H46" s="66"/>
    </row>
    <row r="47" spans="1:8" ht="19.5" customHeight="1">
      <c r="A47" s="33" t="s">
        <v>45</v>
      </c>
      <c r="B47" s="17"/>
      <c r="C47" s="17"/>
      <c r="D47" s="17"/>
      <c r="E47" s="49"/>
      <c r="F47" s="49"/>
      <c r="G47" s="49"/>
      <c r="H47" s="66"/>
    </row>
    <row r="48" spans="1:8" ht="19.5" customHeight="1" thickBot="1">
      <c r="A48" s="28" t="s">
        <v>46</v>
      </c>
      <c r="B48" s="26">
        <f>B45+B46-B47</f>
        <v>1763994.7799999993</v>
      </c>
      <c r="C48" s="34">
        <f>C45+C46-C47</f>
        <v>-5112131.310000002</v>
      </c>
      <c r="D48" s="34">
        <f>D45+D46-D47</f>
        <v>-4717375.919999998</v>
      </c>
      <c r="E48" s="67">
        <f>D48-C48</f>
        <v>394755.3900000043</v>
      </c>
      <c r="F48" s="67"/>
      <c r="G48" s="67">
        <f>D48-B48</f>
        <v>-6481370.699999997</v>
      </c>
      <c r="H48" s="68"/>
    </row>
    <row r="49" spans="1:8" ht="16.5" thickTop="1">
      <c r="A49" s="3"/>
      <c r="B49" s="7"/>
      <c r="C49" s="7"/>
      <c r="D49" s="7"/>
      <c r="E49" s="7"/>
      <c r="F49" s="7"/>
      <c r="G49" s="7"/>
      <c r="H49" s="7"/>
    </row>
    <row r="50" spans="1:8" ht="12.75">
      <c r="A50" s="62" t="s">
        <v>54</v>
      </c>
      <c r="B50" s="62"/>
      <c r="C50" s="62" t="s">
        <v>63</v>
      </c>
      <c r="D50" s="62"/>
      <c r="E50" s="62"/>
      <c r="F50" s="62" t="s">
        <v>51</v>
      </c>
      <c r="G50" s="62"/>
      <c r="H50" s="62"/>
    </row>
    <row r="51" spans="1:8" ht="12.75">
      <c r="A51" s="62" t="s">
        <v>8</v>
      </c>
      <c r="B51" s="62"/>
      <c r="C51" s="62" t="s">
        <v>0</v>
      </c>
      <c r="D51" s="62"/>
      <c r="E51" s="62"/>
      <c r="F51" s="62" t="s">
        <v>55</v>
      </c>
      <c r="G51" s="62"/>
      <c r="H51" s="62"/>
    </row>
    <row r="52" spans="6:8" ht="12.75">
      <c r="F52" s="62" t="s">
        <v>1</v>
      </c>
      <c r="G52" s="62"/>
      <c r="H52" s="62"/>
    </row>
  </sheetData>
  <sheetProtection/>
  <mergeCells count="55">
    <mergeCell ref="A38:A39"/>
    <mergeCell ref="A19:B19"/>
    <mergeCell ref="A24:B24"/>
    <mergeCell ref="A25:B25"/>
    <mergeCell ref="A26:B26"/>
    <mergeCell ref="A36:B36"/>
    <mergeCell ref="A31:B31"/>
    <mergeCell ref="A23:B23"/>
    <mergeCell ref="A33:B33"/>
    <mergeCell ref="A29:B29"/>
    <mergeCell ref="E47:F47"/>
    <mergeCell ref="E48:F48"/>
    <mergeCell ref="G45:H45"/>
    <mergeCell ref="C50:E50"/>
    <mergeCell ref="C51:E51"/>
    <mergeCell ref="A50:B50"/>
    <mergeCell ref="A51:B51"/>
    <mergeCell ref="G48:H48"/>
    <mergeCell ref="F52:H52"/>
    <mergeCell ref="F50:H50"/>
    <mergeCell ref="F51:H51"/>
    <mergeCell ref="H21:H22"/>
    <mergeCell ref="C21:E21"/>
    <mergeCell ref="G39:H39"/>
    <mergeCell ref="B38:D38"/>
    <mergeCell ref="E39:F39"/>
    <mergeCell ref="G46:H46"/>
    <mergeCell ref="G47:H47"/>
    <mergeCell ref="A14:B14"/>
    <mergeCell ref="A21:B22"/>
    <mergeCell ref="E46:F46"/>
    <mergeCell ref="A27:B27"/>
    <mergeCell ref="A28:B28"/>
    <mergeCell ref="A16:B16"/>
    <mergeCell ref="A17:B17"/>
    <mergeCell ref="A15:B15"/>
    <mergeCell ref="F21:G21"/>
    <mergeCell ref="A18:B18"/>
    <mergeCell ref="A1:H1"/>
    <mergeCell ref="A2:H2"/>
    <mergeCell ref="A3:H3"/>
    <mergeCell ref="C8:E8"/>
    <mergeCell ref="F8:G8"/>
    <mergeCell ref="A8:B9"/>
    <mergeCell ref="H8:H9"/>
    <mergeCell ref="A10:B10"/>
    <mergeCell ref="A30:B30"/>
    <mergeCell ref="A32:B32"/>
    <mergeCell ref="A35:B35"/>
    <mergeCell ref="E45:F45"/>
    <mergeCell ref="E38:H38"/>
    <mergeCell ref="A11:B11"/>
    <mergeCell ref="A12:B12"/>
    <mergeCell ref="A34:B34"/>
    <mergeCell ref="A13:B13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2013-11-18T13:09:51Z</cp:lastPrinted>
  <dcterms:created xsi:type="dcterms:W3CDTF">2011-01-25T19:16:45Z</dcterms:created>
  <dcterms:modified xsi:type="dcterms:W3CDTF">2013-12-03T12:58:48Z</dcterms:modified>
  <cp:category/>
  <cp:version/>
  <cp:contentType/>
  <cp:contentStatus/>
</cp:coreProperties>
</file>