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5º Bim. 2001" sheetId="1" r:id="rId1"/>
  </sheets>
  <definedNames>
    <definedName name="_xlnm.Print_Area" localSheetId="0">'5º Bim. 2001'!$A$1:$J$57</definedName>
  </definedNames>
  <calcPr fullCalcOnLoad="1"/>
</workbook>
</file>

<file path=xl/sharedStrings.xml><?xml version="1.0" encoding="utf-8"?>
<sst xmlns="http://schemas.openxmlformats.org/spreadsheetml/2006/main" count="71" uniqueCount="69">
  <si>
    <t>LEGISLATIVO</t>
  </si>
  <si>
    <t>Cód. Subf.</t>
  </si>
  <si>
    <t>Cód. Função</t>
  </si>
  <si>
    <t>Ação Judicária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</si>
  <si>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</si>
  <si>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</si>
  <si>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</si>
  <si>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</si>
  <si>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</si>
  <si>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</si>
  <si>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</si>
  <si>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</si>
  <si>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</si>
  <si>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</si>
  <si>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</si>
  <si>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</si>
  <si>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</si>
  <si>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</si>
  <si>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</si>
  <si>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</si>
  <si>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</si>
  <si>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SEGURANÇA PÚBLICA</t>
  </si>
  <si>
    <t>Policiamento</t>
  </si>
  <si>
    <t>Defesa Civil</t>
  </si>
  <si>
    <t>ASSISTÊNCIA SOCIAL</t>
  </si>
  <si>
    <t>Assistência Comunitária</t>
  </si>
  <si>
    <t>PREVIDÊNCIA SOCIAL</t>
  </si>
  <si>
    <t>Previdência do Regime Estatutário</t>
  </si>
  <si>
    <t>SAÚDE</t>
  </si>
  <si>
    <t>Assistência Hospitalar e Ambulatorial</t>
  </si>
  <si>
    <t>Vigilância Sanitária</t>
  </si>
  <si>
    <t>EDUCAÇÃO</t>
  </si>
  <si>
    <t>Ensino Fundamental</t>
  </si>
  <si>
    <t>Ensino Profissional</t>
  </si>
  <si>
    <t>Educação Infantil</t>
  </si>
  <si>
    <t>Educação de Jovens e Adultos</t>
  </si>
  <si>
    <t>Educação Especial</t>
  </si>
  <si>
    <t>CULTURA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</si>
  <si>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</si>
  <si>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</si>
  <si>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</si>
  <si>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</si>
  <si>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</si>
  <si>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</si>
  <si>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</si>
  <si>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AGRICULTURA</t>
  </si>
  <si>
    <t>Abastecimento</t>
  </si>
  <si>
    <t>COMÉRCIO E SERVIÇOS</t>
  </si>
  <si>
    <t>Turismo</t>
  </si>
  <si>
    <t>TOTAL</t>
  </si>
  <si>
    <t>Patr. Histórico, Artístico e Arqueológico</t>
  </si>
  <si>
    <t>a empenhar</t>
  </si>
  <si>
    <t>Assist. à Criança e ao Adolescente</t>
  </si>
  <si>
    <t>MUNICÍPIO DE ATIBAIA</t>
  </si>
  <si>
    <t>José Roberto Trícoli</t>
  </si>
  <si>
    <t>Prefeito Municipal</t>
  </si>
  <si>
    <t>Secret. Planej e Finanças</t>
  </si>
  <si>
    <t>Rita de Cássia G. e Martins</t>
  </si>
  <si>
    <t>Diretora de Finanças</t>
  </si>
  <si>
    <t>CRC SP 173.493</t>
  </si>
  <si>
    <t>JUDICIÁRIA</t>
  </si>
  <si>
    <t>Comunicação Social</t>
  </si>
  <si>
    <t>Administração de Receitas</t>
  </si>
  <si>
    <t>Previdência Básica</t>
  </si>
  <si>
    <t>INDÚSTRIA</t>
  </si>
  <si>
    <t>Promoção Industrial</t>
  </si>
  <si>
    <t>5º BIMESTRE</t>
  </si>
  <si>
    <t>5º BIMESTRE DE 2001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</si>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</sst>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10"/>
      <color theme="0"/>
      <name val="Arial"/>
      <family val="2"/>
    </font>
    <font>
      <b/>
      <sz val="16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0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3" fillId="24" borderId="10" xfId="49" applyFont="1" applyFill="1" applyBorder="1" applyAlignment="1" applyProtection="1">
      <alignment horizontal="center" vertical="center"/>
      <protection hidden="1"/>
    </xf>
    <xf numFmtId="0" fontId="33" fillId="24" borderId="11" xfId="49" applyFont="1" applyFill="1" applyBorder="1" applyAlignment="1" applyProtection="1">
      <alignment horizontal="center" vertical="center"/>
      <protection hidden="1"/>
    </xf>
    <xf numFmtId="1" fontId="21" fillId="0" borderId="12" xfId="49" applyNumberFormat="1" applyFont="1" applyBorder="1" applyAlignment="1" applyProtection="1">
      <alignment horizontal="center" vertical="center"/>
      <protection hidden="1"/>
    </xf>
    <xf numFmtId="1" fontId="21" fillId="0" borderId="10" xfId="49" applyNumberFormat="1" applyFont="1" applyBorder="1" applyAlignment="1" applyProtection="1">
      <alignment horizontal="center" vertical="center"/>
      <protection hidden="1"/>
    </xf>
    <xf numFmtId="1" fontId="22" fillId="0" borderId="10" xfId="49" applyNumberFormat="1" applyFont="1" applyBorder="1" applyAlignment="1" applyProtection="1">
      <alignment horizontal="left" vertical="center"/>
      <protection hidden="1"/>
    </xf>
    <xf numFmtId="43" fontId="21" fillId="0" borderId="10" xfId="53" applyFont="1" applyBorder="1" applyAlignment="1" applyProtection="1">
      <alignment horizontal="right" vertical="center"/>
      <protection hidden="1"/>
    </xf>
    <xf numFmtId="43" fontId="21" fillId="0" borderId="10" xfId="53" applyFont="1" applyBorder="1" applyAlignment="1" applyProtection="1">
      <alignment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1" fontId="23" fillId="25" borderId="13" xfId="49" applyNumberFormat="1" applyFont="1" applyFill="1" applyBorder="1" applyAlignment="1" applyProtection="1">
      <alignment horizontal="center" vertical="center"/>
      <protection hidden="1"/>
    </xf>
    <xf numFmtId="1" fontId="23" fillId="25" borderId="14" xfId="49" applyNumberFormat="1" applyFont="1" applyFill="1" applyBorder="1" applyAlignment="1" applyProtection="1">
      <alignment horizontal="center" vertical="center"/>
      <protection hidden="1"/>
    </xf>
    <xf numFmtId="1" fontId="24" fillId="25" borderId="14" xfId="49" applyNumberFormat="1" applyFont="1" applyFill="1" applyBorder="1" applyAlignment="1" applyProtection="1">
      <alignment horizontal="center" vertical="center"/>
      <protection hidden="1"/>
    </xf>
    <xf numFmtId="43" fontId="23" fillId="25" borderId="14" xfId="53" applyFont="1" applyFill="1" applyBorder="1" applyAlignment="1" applyProtection="1">
      <alignment horizontal="right" vertical="center"/>
      <protection hidden="1"/>
    </xf>
    <xf numFmtId="0" fontId="30" fillId="0" borderId="0" xfId="49" applyFont="1" applyBorder="1" applyAlignment="1" applyProtection="1">
      <alignment horizontal="left" vertical="center" indent="1"/>
      <protection hidden="1"/>
    </xf>
    <xf numFmtId="43" fontId="23" fillId="25" borderId="15" xfId="53" applyFont="1" applyFill="1" applyBorder="1" applyAlignment="1" applyProtection="1">
      <alignment horizontal="right" vertical="center"/>
      <protection hidden="1"/>
    </xf>
    <xf numFmtId="1" fontId="21" fillId="25" borderId="12" xfId="49" applyNumberFormat="1" applyFont="1" applyFill="1" applyBorder="1" applyAlignment="1" applyProtection="1">
      <alignment horizontal="center" vertical="center"/>
      <protection hidden="1"/>
    </xf>
    <xf numFmtId="1" fontId="21" fillId="25" borderId="10" xfId="49" applyNumberFormat="1" applyFont="1" applyFill="1" applyBorder="1" applyAlignment="1" applyProtection="1">
      <alignment horizontal="center" vertical="center"/>
      <protection hidden="1"/>
    </xf>
    <xf numFmtId="1" fontId="22" fillId="25" borderId="10" xfId="49" applyNumberFormat="1" applyFont="1" applyFill="1" applyBorder="1" applyAlignment="1" applyProtection="1">
      <alignment horizontal="left" vertical="center"/>
      <protection hidden="1"/>
    </xf>
    <xf numFmtId="43" fontId="21" fillId="25" borderId="10" xfId="53" applyFont="1" applyFill="1" applyBorder="1" applyAlignment="1" applyProtection="1">
      <alignment horizontal="right" vertical="center"/>
      <protection hidden="1"/>
    </xf>
    <xf numFmtId="43" fontId="21" fillId="25" borderId="11" xfId="53" applyFont="1" applyFill="1" applyBorder="1" applyAlignment="1" applyProtection="1">
      <alignment horizontal="right" vertical="center"/>
      <protection hidden="1"/>
    </xf>
    <xf numFmtId="0" fontId="33" fillId="24" borderId="16" xfId="49" applyFont="1" applyFill="1" applyBorder="1" applyAlignment="1" applyProtection="1">
      <alignment horizontal="center" vertical="center"/>
      <protection hidden="1"/>
    </xf>
    <xf numFmtId="43" fontId="0" fillId="0" borderId="0" xfId="53" applyFont="1" applyAlignment="1">
      <alignment vertical="center"/>
    </xf>
    <xf numFmtId="0" fontId="0" fillId="0" borderId="0" xfId="0" applyFont="1" applyAlignment="1">
      <alignment horizontal="center" vertical="center"/>
    </xf>
    <xf numFmtId="0" fontId="33" fillId="24" borderId="16" xfId="49" applyFont="1" applyFill="1" applyBorder="1" applyAlignment="1" applyProtection="1">
      <alignment horizontal="center" vertical="center"/>
      <protection hidden="1"/>
    </xf>
    <xf numFmtId="0" fontId="34" fillId="0" borderId="0" xfId="49" applyFont="1" applyBorder="1" applyAlignment="1" applyProtection="1">
      <alignment horizontal="center" vertical="center"/>
      <protection hidden="1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3" fillId="24" borderId="17" xfId="49" applyFont="1" applyFill="1" applyBorder="1" applyAlignment="1" applyProtection="1">
      <alignment horizontal="center" vertical="center"/>
      <protection hidden="1"/>
    </xf>
    <xf numFmtId="0" fontId="33" fillId="24" borderId="18" xfId="49" applyFont="1" applyFill="1" applyBorder="1" applyAlignment="1" applyProtection="1">
      <alignment horizontal="center" vertical="center" wrapText="1"/>
      <protection hidden="1"/>
    </xf>
    <xf numFmtId="0" fontId="33" fillId="24" borderId="12" xfId="49" applyFont="1" applyFill="1" applyBorder="1" applyAlignment="1" applyProtection="1">
      <alignment horizontal="center" vertical="center" wrapText="1"/>
      <protection hidden="1"/>
    </xf>
    <xf numFmtId="0" fontId="33" fillId="24" borderId="16" xfId="49" applyFont="1" applyFill="1" applyBorder="1" applyAlignment="1" applyProtection="1">
      <alignment horizontal="center" vertical="center" wrapText="1"/>
      <protection hidden="1"/>
    </xf>
    <xf numFmtId="0" fontId="33" fillId="24" borderId="10" xfId="49" applyFont="1" applyFill="1" applyBorder="1" applyAlignment="1" applyProtection="1">
      <alignment horizontal="center" vertical="center" wrapText="1"/>
      <protection hidden="1"/>
    </xf>
    <xf numFmtId="0" fontId="20" fillId="0" borderId="0" xfId="49" applyFont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tabSelected="1" zoomScalePageLayoutView="0" workbookViewId="0" topLeftCell="A32">
      <selection activeCell="D55" sqref="D55:G55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10" width="14.7109375" style="1" customWidth="1"/>
    <col min="11" max="16384" width="9.140625" style="1" customWidth="1"/>
  </cols>
  <sheetData>
    <row r="1" spans="1:10" ht="20.25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8">
      <c r="A4" s="17" t="s">
        <v>53</v>
      </c>
      <c r="B4" s="3"/>
      <c r="C4" s="3"/>
      <c r="D4" s="3"/>
      <c r="E4" s="2"/>
      <c r="F4" s="4"/>
      <c r="G4" s="4"/>
      <c r="H4" s="4"/>
      <c r="I4" s="4"/>
      <c r="J4" s="4"/>
    </row>
    <row r="5" spans="1:10" ht="18">
      <c r="A5" s="17" t="s">
        <v>67</v>
      </c>
      <c r="B5" s="3"/>
      <c r="C5" s="3"/>
      <c r="D5" s="3"/>
      <c r="E5" s="2"/>
      <c r="F5" s="4"/>
      <c r="G5" s="4"/>
      <c r="H5" s="4"/>
      <c r="I5" s="4"/>
      <c r="J5" s="4"/>
    </row>
    <row r="6" spans="1:10" ht="13.5" thickBot="1">
      <c r="A6" s="36" t="s">
        <v>6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5" customHeight="1" thickTop="1">
      <c r="A7" s="32" t="s">
        <v>2</v>
      </c>
      <c r="B7" s="34" t="s">
        <v>1</v>
      </c>
      <c r="C7" s="24" t="s">
        <v>10</v>
      </c>
      <c r="D7" s="27" t="s">
        <v>11</v>
      </c>
      <c r="E7" s="27"/>
      <c r="F7" s="27" t="s">
        <v>66</v>
      </c>
      <c r="G7" s="27"/>
      <c r="H7" s="27" t="s">
        <v>7</v>
      </c>
      <c r="I7" s="27"/>
      <c r="J7" s="31"/>
    </row>
    <row r="8" spans="1:10" ht="15" customHeight="1">
      <c r="A8" s="33"/>
      <c r="B8" s="35"/>
      <c r="C8" s="5" t="s">
        <v>15</v>
      </c>
      <c r="D8" s="5" t="s">
        <v>8</v>
      </c>
      <c r="E8" s="5" t="s">
        <v>9</v>
      </c>
      <c r="F8" s="5" t="s">
        <v>12</v>
      </c>
      <c r="G8" s="5" t="s">
        <v>13</v>
      </c>
      <c r="H8" s="5" t="s">
        <v>12</v>
      </c>
      <c r="I8" s="5" t="s">
        <v>13</v>
      </c>
      <c r="J8" s="6" t="s">
        <v>51</v>
      </c>
    </row>
    <row r="9" spans="1:10" ht="15" customHeight="1">
      <c r="A9" s="19">
        <v>1</v>
      </c>
      <c r="B9" s="20">
        <v>0</v>
      </c>
      <c r="C9" s="21" t="s">
        <v>0</v>
      </c>
      <c r="D9" s="22">
        <f aca="true" t="shared" si="0" ref="D9:J9">SUM(D10:D10)</f>
        <v>3439000</v>
      </c>
      <c r="E9" s="22">
        <f t="shared" si="0"/>
        <v>3688992.49</v>
      </c>
      <c r="F9" s="22">
        <f t="shared" si="0"/>
        <v>454367.97</v>
      </c>
      <c r="G9" s="22">
        <f t="shared" si="0"/>
        <v>454367.97</v>
      </c>
      <c r="H9" s="22">
        <f t="shared" si="0"/>
        <v>2218741.44</v>
      </c>
      <c r="I9" s="22">
        <f t="shared" si="0"/>
        <v>2218741.44</v>
      </c>
      <c r="J9" s="23">
        <f t="shared" si="0"/>
        <v>1470251.0500000003</v>
      </c>
    </row>
    <row r="10" spans="1:10" ht="15" customHeight="1">
      <c r="A10" s="7">
        <v>1</v>
      </c>
      <c r="B10" s="8">
        <v>31</v>
      </c>
      <c r="C10" s="9" t="s">
        <v>16</v>
      </c>
      <c r="D10" s="10">
        <v>3439000</v>
      </c>
      <c r="E10" s="10">
        <v>3688992.49</v>
      </c>
      <c r="F10" s="11">
        <v>454367.97</v>
      </c>
      <c r="G10" s="11">
        <v>454367.97</v>
      </c>
      <c r="H10" s="11">
        <v>2218741.44</v>
      </c>
      <c r="I10" s="11">
        <v>2218741.44</v>
      </c>
      <c r="J10" s="12">
        <f>E10-H10</f>
        <v>1470251.0500000003</v>
      </c>
    </row>
    <row r="11" spans="1:10" ht="15" customHeight="1">
      <c r="A11" s="19">
        <v>2</v>
      </c>
      <c r="B11" s="20">
        <v>0</v>
      </c>
      <c r="C11" s="21" t="s">
        <v>60</v>
      </c>
      <c r="D11" s="22">
        <f aca="true" t="shared" si="1" ref="D11:J11">SUM(D12:D12)</f>
        <v>1331000</v>
      </c>
      <c r="E11" s="22">
        <f t="shared" si="1"/>
        <v>1374000</v>
      </c>
      <c r="F11" s="22">
        <f t="shared" si="1"/>
        <v>145109.77</v>
      </c>
      <c r="G11" s="22">
        <f t="shared" si="1"/>
        <v>143636.17</v>
      </c>
      <c r="H11" s="22">
        <f t="shared" si="1"/>
        <v>1013685.1</v>
      </c>
      <c r="I11" s="22">
        <f t="shared" si="1"/>
        <v>962956.55</v>
      </c>
      <c r="J11" s="23">
        <f t="shared" si="1"/>
        <v>360314.9</v>
      </c>
    </row>
    <row r="12" spans="1:10" ht="15" customHeight="1">
      <c r="A12" s="7">
        <v>2</v>
      </c>
      <c r="B12" s="8">
        <v>61</v>
      </c>
      <c r="C12" s="9" t="s">
        <v>3</v>
      </c>
      <c r="D12" s="10">
        <v>1331000</v>
      </c>
      <c r="E12" s="10">
        <v>1374000</v>
      </c>
      <c r="F12" s="11">
        <v>145109.77</v>
      </c>
      <c r="G12" s="11">
        <v>143636.17</v>
      </c>
      <c r="H12" s="11">
        <v>1013685.1</v>
      </c>
      <c r="I12" s="11">
        <v>962956.55</v>
      </c>
      <c r="J12" s="12">
        <f>E12-H12</f>
        <v>360314.9</v>
      </c>
    </row>
    <row r="13" spans="1:10" ht="15" customHeight="1">
      <c r="A13" s="19">
        <v>4</v>
      </c>
      <c r="B13" s="20">
        <v>0</v>
      </c>
      <c r="C13" s="21" t="s">
        <v>17</v>
      </c>
      <c r="D13" s="22">
        <f aca="true" t="shared" si="2" ref="D13:J13">SUM(D14:D18)</f>
        <v>10266000</v>
      </c>
      <c r="E13" s="22">
        <f t="shared" si="2"/>
        <v>10298000</v>
      </c>
      <c r="F13" s="22">
        <f t="shared" si="2"/>
        <v>1559343.71</v>
      </c>
      <c r="G13" s="22">
        <f t="shared" si="2"/>
        <v>1601757.3900000001</v>
      </c>
      <c r="H13" s="22">
        <f t="shared" si="2"/>
        <v>7264823.73</v>
      </c>
      <c r="I13" s="22">
        <f t="shared" si="2"/>
        <v>6506933.45</v>
      </c>
      <c r="J13" s="23">
        <f t="shared" si="2"/>
        <v>3033176.2700000005</v>
      </c>
    </row>
    <row r="14" spans="1:10" ht="15" customHeight="1">
      <c r="A14" s="7">
        <v>4</v>
      </c>
      <c r="B14" s="8">
        <v>122</v>
      </c>
      <c r="C14" s="9" t="s">
        <v>18</v>
      </c>
      <c r="D14" s="10">
        <v>5133000</v>
      </c>
      <c r="E14" s="10">
        <v>4978000</v>
      </c>
      <c r="F14" s="11">
        <v>773230.84</v>
      </c>
      <c r="G14" s="11">
        <v>721197.85</v>
      </c>
      <c r="H14" s="11">
        <v>3320186.34</v>
      </c>
      <c r="I14" s="11">
        <v>2930429.91</v>
      </c>
      <c r="J14" s="12">
        <f>E14-H14</f>
        <v>1657813.6600000001</v>
      </c>
    </row>
    <row r="15" spans="1:10" ht="15" customHeight="1">
      <c r="A15" s="7">
        <v>4</v>
      </c>
      <c r="B15" s="8">
        <v>123</v>
      </c>
      <c r="C15" s="9" t="s">
        <v>19</v>
      </c>
      <c r="D15" s="10">
        <v>950000</v>
      </c>
      <c r="E15" s="10">
        <v>950000</v>
      </c>
      <c r="F15" s="11">
        <v>239009.19</v>
      </c>
      <c r="G15" s="11">
        <v>278096</v>
      </c>
      <c r="H15" s="11">
        <v>727205.87</v>
      </c>
      <c r="I15" s="11">
        <v>714572.83</v>
      </c>
      <c r="J15" s="12">
        <f>E15-H15</f>
        <v>222794.13</v>
      </c>
    </row>
    <row r="16" spans="1:10" ht="15" customHeight="1">
      <c r="A16" s="7">
        <v>4</v>
      </c>
      <c r="B16" s="8">
        <v>126</v>
      </c>
      <c r="C16" s="9" t="s">
        <v>20</v>
      </c>
      <c r="D16" s="10">
        <v>253000</v>
      </c>
      <c r="E16" s="10">
        <v>253000</v>
      </c>
      <c r="F16" s="11">
        <v>36916.51</v>
      </c>
      <c r="G16" s="11">
        <v>37265.94</v>
      </c>
      <c r="H16" s="11">
        <v>158481.86</v>
      </c>
      <c r="I16" s="11">
        <v>150972.83</v>
      </c>
      <c r="J16" s="12">
        <f>E16-H16</f>
        <v>94518.14000000001</v>
      </c>
    </row>
    <row r="17" spans="1:10" ht="15" customHeight="1">
      <c r="A17" s="7">
        <v>4</v>
      </c>
      <c r="B17" s="8">
        <v>129</v>
      </c>
      <c r="C17" s="9" t="s">
        <v>62</v>
      </c>
      <c r="D17" s="10">
        <v>2245000</v>
      </c>
      <c r="E17" s="10">
        <v>2264000</v>
      </c>
      <c r="F17" s="11">
        <v>288455.13</v>
      </c>
      <c r="G17" s="11">
        <v>316552.49</v>
      </c>
      <c r="H17" s="11">
        <v>1626369.36</v>
      </c>
      <c r="I17" s="11">
        <v>1509648.96</v>
      </c>
      <c r="J17" s="12">
        <f>E17-H17</f>
        <v>637630.6399999999</v>
      </c>
    </row>
    <row r="18" spans="1:10" ht="15" customHeight="1">
      <c r="A18" s="7">
        <v>4</v>
      </c>
      <c r="B18" s="8">
        <v>131</v>
      </c>
      <c r="C18" s="9" t="s">
        <v>61</v>
      </c>
      <c r="D18" s="10">
        <v>1685000</v>
      </c>
      <c r="E18" s="10">
        <v>1853000</v>
      </c>
      <c r="F18" s="11">
        <v>221732.04</v>
      </c>
      <c r="G18" s="11">
        <v>248645.11</v>
      </c>
      <c r="H18" s="11">
        <v>1432580.3</v>
      </c>
      <c r="I18" s="11">
        <v>1201308.92</v>
      </c>
      <c r="J18" s="12">
        <f>E18-H18</f>
        <v>420419.69999999995</v>
      </c>
    </row>
    <row r="19" spans="1:10" ht="15" customHeight="1">
      <c r="A19" s="19">
        <v>6</v>
      </c>
      <c r="B19" s="20">
        <v>0</v>
      </c>
      <c r="C19" s="21" t="s">
        <v>21</v>
      </c>
      <c r="D19" s="22">
        <f aca="true" t="shared" si="3" ref="D19:J19">SUM(D20:D21)</f>
        <v>2040000</v>
      </c>
      <c r="E19" s="22">
        <f t="shared" si="3"/>
        <v>2083000</v>
      </c>
      <c r="F19" s="22">
        <f t="shared" si="3"/>
        <v>361244.66</v>
      </c>
      <c r="G19" s="22">
        <f t="shared" si="3"/>
        <v>428424.47</v>
      </c>
      <c r="H19" s="22">
        <f t="shared" si="3"/>
        <v>1631397.6500000001</v>
      </c>
      <c r="I19" s="22">
        <f t="shared" si="3"/>
        <v>1482454.11</v>
      </c>
      <c r="J19" s="23">
        <f t="shared" si="3"/>
        <v>451602.3499999999</v>
      </c>
    </row>
    <row r="20" spans="1:10" ht="15" customHeight="1">
      <c r="A20" s="7">
        <v>6</v>
      </c>
      <c r="B20" s="8">
        <v>181</v>
      </c>
      <c r="C20" s="9" t="s">
        <v>22</v>
      </c>
      <c r="D20" s="10">
        <v>2020000</v>
      </c>
      <c r="E20" s="10">
        <v>2063000</v>
      </c>
      <c r="F20" s="11">
        <v>361134.66</v>
      </c>
      <c r="G20" s="11">
        <v>428314.47</v>
      </c>
      <c r="H20" s="11">
        <v>1627448.61</v>
      </c>
      <c r="I20" s="11">
        <v>1478505.07</v>
      </c>
      <c r="J20" s="12">
        <f>E20-H20</f>
        <v>435551.3899999999</v>
      </c>
    </row>
    <row r="21" spans="1:10" ht="15" customHeight="1">
      <c r="A21" s="7">
        <v>6</v>
      </c>
      <c r="B21" s="8">
        <v>182</v>
      </c>
      <c r="C21" s="9" t="s">
        <v>23</v>
      </c>
      <c r="D21" s="10">
        <v>20000</v>
      </c>
      <c r="E21" s="10">
        <v>20000</v>
      </c>
      <c r="F21" s="11">
        <v>110</v>
      </c>
      <c r="G21" s="11">
        <v>110</v>
      </c>
      <c r="H21" s="11">
        <v>3949.04</v>
      </c>
      <c r="I21" s="11">
        <v>3949.04</v>
      </c>
      <c r="J21" s="12">
        <f>E21-H21</f>
        <v>16050.96</v>
      </c>
    </row>
    <row r="22" spans="1:10" ht="15" customHeight="1">
      <c r="A22" s="19">
        <v>8</v>
      </c>
      <c r="B22" s="20">
        <v>0</v>
      </c>
      <c r="C22" s="21" t="s">
        <v>24</v>
      </c>
      <c r="D22" s="22">
        <f aca="true" t="shared" si="4" ref="D22:J22">SUM(D23:D24)</f>
        <v>970000</v>
      </c>
      <c r="E22" s="22">
        <f t="shared" si="4"/>
        <v>961000</v>
      </c>
      <c r="F22" s="22">
        <f t="shared" si="4"/>
        <v>115921.33</v>
      </c>
      <c r="G22" s="22">
        <f t="shared" si="4"/>
        <v>90456.53</v>
      </c>
      <c r="H22" s="22">
        <f t="shared" si="4"/>
        <v>541757.8400000001</v>
      </c>
      <c r="I22" s="22">
        <f t="shared" si="4"/>
        <v>367014.84</v>
      </c>
      <c r="J22" s="23">
        <f t="shared" si="4"/>
        <v>419242.16</v>
      </c>
    </row>
    <row r="23" spans="1:10" ht="15" customHeight="1">
      <c r="A23" s="7">
        <v>8</v>
      </c>
      <c r="B23" s="8">
        <v>243</v>
      </c>
      <c r="C23" s="9" t="s">
        <v>52</v>
      </c>
      <c r="D23" s="10">
        <v>224000</v>
      </c>
      <c r="E23" s="10">
        <v>224000</v>
      </c>
      <c r="F23" s="11">
        <v>35849.69</v>
      </c>
      <c r="G23" s="11">
        <v>2400</v>
      </c>
      <c r="H23" s="11">
        <v>59849.69</v>
      </c>
      <c r="I23" s="11">
        <v>12000</v>
      </c>
      <c r="J23" s="12">
        <f>E23-H23</f>
        <v>164150.31</v>
      </c>
    </row>
    <row r="24" spans="1:10" ht="15" customHeight="1">
      <c r="A24" s="7">
        <v>8</v>
      </c>
      <c r="B24" s="8">
        <v>244</v>
      </c>
      <c r="C24" s="9" t="s">
        <v>25</v>
      </c>
      <c r="D24" s="10">
        <v>746000</v>
      </c>
      <c r="E24" s="10">
        <v>737000</v>
      </c>
      <c r="F24" s="11">
        <v>80071.64</v>
      </c>
      <c r="G24" s="11">
        <v>88056.53</v>
      </c>
      <c r="H24" s="11">
        <v>481908.15</v>
      </c>
      <c r="I24" s="11">
        <v>355014.84</v>
      </c>
      <c r="J24" s="12">
        <f>E24-H24</f>
        <v>255091.84999999998</v>
      </c>
    </row>
    <row r="25" spans="1:10" ht="15" customHeight="1">
      <c r="A25" s="19">
        <v>9</v>
      </c>
      <c r="B25" s="20">
        <v>0</v>
      </c>
      <c r="C25" s="21" t="s">
        <v>26</v>
      </c>
      <c r="D25" s="22">
        <f aca="true" t="shared" si="5" ref="D25:J25">SUM(D26:D27)</f>
        <v>2044000</v>
      </c>
      <c r="E25" s="22">
        <f t="shared" si="5"/>
        <v>2104000</v>
      </c>
      <c r="F25" s="22">
        <f t="shared" si="5"/>
        <v>328819.35</v>
      </c>
      <c r="G25" s="22">
        <f t="shared" si="5"/>
        <v>340213.75</v>
      </c>
      <c r="H25" s="22">
        <f t="shared" si="5"/>
        <v>1689697.5499999998</v>
      </c>
      <c r="I25" s="22">
        <f t="shared" si="5"/>
        <v>1624566.5</v>
      </c>
      <c r="J25" s="23">
        <f t="shared" si="5"/>
        <v>414302.45000000007</v>
      </c>
    </row>
    <row r="26" spans="1:10" ht="15" customHeight="1">
      <c r="A26" s="7">
        <v>9</v>
      </c>
      <c r="B26" s="8">
        <v>271</v>
      </c>
      <c r="C26" s="9" t="s">
        <v>63</v>
      </c>
      <c r="D26" s="10">
        <v>590000</v>
      </c>
      <c r="E26" s="10">
        <v>650000</v>
      </c>
      <c r="F26" s="11">
        <v>82419.61</v>
      </c>
      <c r="G26" s="11">
        <v>93814.01</v>
      </c>
      <c r="H26" s="11">
        <v>540148.08</v>
      </c>
      <c r="I26" s="11">
        <v>475017.03</v>
      </c>
      <c r="J26" s="12">
        <f>E26-H26</f>
        <v>109851.92000000004</v>
      </c>
    </row>
    <row r="27" spans="1:10" ht="15" customHeight="1">
      <c r="A27" s="7">
        <v>9</v>
      </c>
      <c r="B27" s="8">
        <v>272</v>
      </c>
      <c r="C27" s="9" t="s">
        <v>27</v>
      </c>
      <c r="D27" s="10">
        <v>1454000</v>
      </c>
      <c r="E27" s="10">
        <v>1454000</v>
      </c>
      <c r="F27" s="11">
        <v>246399.74</v>
      </c>
      <c r="G27" s="11">
        <v>246399.74</v>
      </c>
      <c r="H27" s="11">
        <v>1149549.47</v>
      </c>
      <c r="I27" s="11">
        <v>1149549.47</v>
      </c>
      <c r="J27" s="12">
        <f>E27-H27</f>
        <v>304450.53</v>
      </c>
    </row>
    <row r="28" spans="1:10" ht="15" customHeight="1">
      <c r="A28" s="19">
        <v>10</v>
      </c>
      <c r="B28" s="20">
        <v>0</v>
      </c>
      <c r="C28" s="21" t="s">
        <v>28</v>
      </c>
      <c r="D28" s="22">
        <f aca="true" t="shared" si="6" ref="D28:J28">SUM(D29:D30)</f>
        <v>9762000</v>
      </c>
      <c r="E28" s="22">
        <f t="shared" si="6"/>
        <v>10362000</v>
      </c>
      <c r="F28" s="22">
        <f t="shared" si="6"/>
        <v>1611513</v>
      </c>
      <c r="G28" s="22">
        <f t="shared" si="6"/>
        <v>1723807.98</v>
      </c>
      <c r="H28" s="22">
        <f t="shared" si="6"/>
        <v>8487192.41</v>
      </c>
      <c r="I28" s="22">
        <f t="shared" si="6"/>
        <v>7829805.300000001</v>
      </c>
      <c r="J28" s="23">
        <f t="shared" si="6"/>
        <v>1874807.5899999999</v>
      </c>
    </row>
    <row r="29" spans="1:10" ht="15" customHeight="1">
      <c r="A29" s="7">
        <v>10</v>
      </c>
      <c r="B29" s="8">
        <v>302</v>
      </c>
      <c r="C29" s="9" t="s">
        <v>29</v>
      </c>
      <c r="D29" s="10">
        <v>8898000</v>
      </c>
      <c r="E29" s="10">
        <v>9569000</v>
      </c>
      <c r="F29" s="11">
        <v>1515141.65</v>
      </c>
      <c r="G29" s="11">
        <v>1622105.04</v>
      </c>
      <c r="H29" s="11">
        <v>7948416.66</v>
      </c>
      <c r="I29" s="11">
        <v>7315823.9</v>
      </c>
      <c r="J29" s="12">
        <f>E29-H29</f>
        <v>1620583.3399999999</v>
      </c>
    </row>
    <row r="30" spans="1:10" ht="15" customHeight="1">
      <c r="A30" s="7">
        <v>10</v>
      </c>
      <c r="B30" s="8">
        <v>304</v>
      </c>
      <c r="C30" s="9" t="s">
        <v>30</v>
      </c>
      <c r="D30" s="10">
        <v>864000</v>
      </c>
      <c r="E30" s="10">
        <v>793000</v>
      </c>
      <c r="F30" s="11">
        <v>96371.35</v>
      </c>
      <c r="G30" s="11">
        <v>101702.94</v>
      </c>
      <c r="H30" s="11">
        <v>538775.75</v>
      </c>
      <c r="I30" s="11">
        <v>513981.4</v>
      </c>
      <c r="J30" s="12">
        <f>E30-H30</f>
        <v>254224.25</v>
      </c>
    </row>
    <row r="31" spans="1:10" ht="15" customHeight="1">
      <c r="A31" s="19">
        <v>12</v>
      </c>
      <c r="B31" s="20">
        <v>0</v>
      </c>
      <c r="C31" s="21" t="s">
        <v>31</v>
      </c>
      <c r="D31" s="22">
        <f aca="true" t="shared" si="7" ref="D31:J31">SUM(D32:D36)</f>
        <v>17306000</v>
      </c>
      <c r="E31" s="22">
        <f t="shared" si="7"/>
        <v>17306000</v>
      </c>
      <c r="F31" s="22">
        <f t="shared" si="7"/>
        <v>2905910.68</v>
      </c>
      <c r="G31" s="22">
        <f t="shared" si="7"/>
        <v>2995263.8000000003</v>
      </c>
      <c r="H31" s="22">
        <f t="shared" si="7"/>
        <v>13378300.04</v>
      </c>
      <c r="I31" s="22">
        <f t="shared" si="7"/>
        <v>12363476.419999998</v>
      </c>
      <c r="J31" s="23">
        <f t="shared" si="7"/>
        <v>3927699.96</v>
      </c>
    </row>
    <row r="32" spans="1:10" ht="15" customHeight="1">
      <c r="A32" s="7">
        <v>12</v>
      </c>
      <c r="B32" s="8">
        <v>361</v>
      </c>
      <c r="C32" s="9" t="s">
        <v>32</v>
      </c>
      <c r="D32" s="10">
        <v>11123500</v>
      </c>
      <c r="E32" s="10">
        <v>11123500</v>
      </c>
      <c r="F32" s="11">
        <v>1837263.55</v>
      </c>
      <c r="G32" s="11">
        <v>1885941.23</v>
      </c>
      <c r="H32" s="11">
        <v>8249058.58</v>
      </c>
      <c r="I32" s="11">
        <v>7558193.81</v>
      </c>
      <c r="J32" s="12">
        <f>E32-H32</f>
        <v>2874441.42</v>
      </c>
    </row>
    <row r="33" spans="1:10" ht="15" customHeight="1">
      <c r="A33" s="7">
        <v>12</v>
      </c>
      <c r="B33" s="8">
        <v>363</v>
      </c>
      <c r="C33" s="9" t="s">
        <v>33</v>
      </c>
      <c r="D33" s="10">
        <v>55000</v>
      </c>
      <c r="E33" s="10">
        <v>55000</v>
      </c>
      <c r="F33" s="11">
        <v>8014.04</v>
      </c>
      <c r="G33" s="11">
        <v>5881.47</v>
      </c>
      <c r="H33" s="11">
        <v>34442.05</v>
      </c>
      <c r="I33" s="11">
        <v>26503.72</v>
      </c>
      <c r="J33" s="12">
        <f>E33-H33</f>
        <v>20557.949999999997</v>
      </c>
    </row>
    <row r="34" spans="1:10" ht="15" customHeight="1">
      <c r="A34" s="7">
        <v>12</v>
      </c>
      <c r="B34" s="8">
        <v>365</v>
      </c>
      <c r="C34" s="9" t="s">
        <v>34</v>
      </c>
      <c r="D34" s="10">
        <v>5712500</v>
      </c>
      <c r="E34" s="10">
        <v>5721500</v>
      </c>
      <c r="F34" s="11">
        <v>1021451.26</v>
      </c>
      <c r="G34" s="11">
        <v>1054636.75</v>
      </c>
      <c r="H34" s="11">
        <v>4854188.23</v>
      </c>
      <c r="I34" s="11">
        <v>4558911.44</v>
      </c>
      <c r="J34" s="12">
        <f>E34-H34</f>
        <v>867311.7699999996</v>
      </c>
    </row>
    <row r="35" spans="1:10" ht="15" customHeight="1">
      <c r="A35" s="7">
        <v>12</v>
      </c>
      <c r="B35" s="8">
        <v>366</v>
      </c>
      <c r="C35" s="9" t="s">
        <v>35</v>
      </c>
      <c r="D35" s="10">
        <v>64000</v>
      </c>
      <c r="E35" s="10">
        <v>55000</v>
      </c>
      <c r="F35" s="11">
        <v>1680.45</v>
      </c>
      <c r="G35" s="11">
        <v>2223.5</v>
      </c>
      <c r="H35" s="11">
        <v>16390.86</v>
      </c>
      <c r="I35" s="11">
        <v>16199.09</v>
      </c>
      <c r="J35" s="12">
        <f>E35-H35</f>
        <v>38609.14</v>
      </c>
    </row>
    <row r="36" spans="1:10" ht="15" customHeight="1">
      <c r="A36" s="7">
        <v>12</v>
      </c>
      <c r="B36" s="8">
        <v>367</v>
      </c>
      <c r="C36" s="9" t="s">
        <v>36</v>
      </c>
      <c r="D36" s="10">
        <v>351000</v>
      </c>
      <c r="E36" s="10">
        <v>351000</v>
      </c>
      <c r="F36" s="11">
        <v>37501.38</v>
      </c>
      <c r="G36" s="11">
        <v>46580.85</v>
      </c>
      <c r="H36" s="11">
        <v>224220.32</v>
      </c>
      <c r="I36" s="11">
        <v>203668.36</v>
      </c>
      <c r="J36" s="12">
        <f>E36-H36</f>
        <v>126779.68</v>
      </c>
    </row>
    <row r="37" spans="1:10" ht="15" customHeight="1">
      <c r="A37" s="19">
        <v>13</v>
      </c>
      <c r="B37" s="20">
        <v>0</v>
      </c>
      <c r="C37" s="21" t="s">
        <v>37</v>
      </c>
      <c r="D37" s="22">
        <f aca="true" t="shared" si="8" ref="D37:J37">SUM(D38:D38)</f>
        <v>666000</v>
      </c>
      <c r="E37" s="22">
        <f t="shared" si="8"/>
        <v>666000</v>
      </c>
      <c r="F37" s="22">
        <f t="shared" si="8"/>
        <v>76341.3</v>
      </c>
      <c r="G37" s="22">
        <f t="shared" si="8"/>
        <v>101408.04</v>
      </c>
      <c r="H37" s="22">
        <f t="shared" si="8"/>
        <v>458213.38</v>
      </c>
      <c r="I37" s="22">
        <f t="shared" si="8"/>
        <v>415297.47</v>
      </c>
      <c r="J37" s="23">
        <f t="shared" si="8"/>
        <v>207786.62</v>
      </c>
    </row>
    <row r="38" spans="1:10" ht="15" customHeight="1">
      <c r="A38" s="7">
        <v>13</v>
      </c>
      <c r="B38" s="8">
        <v>391</v>
      </c>
      <c r="C38" s="9" t="s">
        <v>50</v>
      </c>
      <c r="D38" s="10">
        <v>666000</v>
      </c>
      <c r="E38" s="10">
        <v>666000</v>
      </c>
      <c r="F38" s="11">
        <v>76341.3</v>
      </c>
      <c r="G38" s="11">
        <v>101408.04</v>
      </c>
      <c r="H38" s="11">
        <v>458213.38</v>
      </c>
      <c r="I38" s="11">
        <v>415297.47</v>
      </c>
      <c r="J38" s="12">
        <f>E38-H38</f>
        <v>207786.62</v>
      </c>
    </row>
    <row r="39" spans="1:10" ht="15" customHeight="1">
      <c r="A39" s="19">
        <v>15</v>
      </c>
      <c r="B39" s="20">
        <v>0</v>
      </c>
      <c r="C39" s="21" t="s">
        <v>38</v>
      </c>
      <c r="D39" s="22">
        <f aca="true" t="shared" si="9" ref="D39:J39">SUM(D40:D41)</f>
        <v>15613000</v>
      </c>
      <c r="E39" s="22">
        <f t="shared" si="9"/>
        <v>17080964.509999998</v>
      </c>
      <c r="F39" s="22">
        <f t="shared" si="9"/>
        <v>1800840.0499999998</v>
      </c>
      <c r="G39" s="22">
        <f t="shared" si="9"/>
        <v>1912158.58</v>
      </c>
      <c r="H39" s="22">
        <f t="shared" si="9"/>
        <v>11204906.370000001</v>
      </c>
      <c r="I39" s="22">
        <f t="shared" si="9"/>
        <v>8515073.7</v>
      </c>
      <c r="J39" s="23">
        <f t="shared" si="9"/>
        <v>5876058.14</v>
      </c>
    </row>
    <row r="40" spans="1:10" ht="15" customHeight="1">
      <c r="A40" s="7">
        <v>15</v>
      </c>
      <c r="B40" s="8">
        <v>451</v>
      </c>
      <c r="C40" s="9" t="s">
        <v>39</v>
      </c>
      <c r="D40" s="10">
        <v>5845000</v>
      </c>
      <c r="E40" s="10">
        <v>4886007.51</v>
      </c>
      <c r="F40" s="11">
        <v>176380.11</v>
      </c>
      <c r="G40" s="11">
        <v>469885.72</v>
      </c>
      <c r="H40" s="11">
        <v>3776958.58</v>
      </c>
      <c r="I40" s="11">
        <v>2289748.5</v>
      </c>
      <c r="J40" s="12">
        <f>E40-H40</f>
        <v>1109048.9299999997</v>
      </c>
    </row>
    <row r="41" spans="1:10" ht="15" customHeight="1">
      <c r="A41" s="7">
        <v>15</v>
      </c>
      <c r="B41" s="8">
        <v>452</v>
      </c>
      <c r="C41" s="9" t="s">
        <v>40</v>
      </c>
      <c r="D41" s="10">
        <v>9768000</v>
      </c>
      <c r="E41" s="10">
        <v>12194957</v>
      </c>
      <c r="F41" s="11">
        <v>1624459.94</v>
      </c>
      <c r="G41" s="11">
        <v>1442272.86</v>
      </c>
      <c r="H41" s="11">
        <v>7427947.79</v>
      </c>
      <c r="I41" s="11">
        <v>6225325.2</v>
      </c>
      <c r="J41" s="12">
        <f>E41-H41</f>
        <v>4767009.21</v>
      </c>
    </row>
    <row r="42" spans="1:10" ht="15" customHeight="1">
      <c r="A42" s="19">
        <v>16</v>
      </c>
      <c r="B42" s="20">
        <v>0</v>
      </c>
      <c r="C42" s="21" t="s">
        <v>41</v>
      </c>
      <c r="D42" s="22">
        <f>SUM(D43)</f>
        <v>10000</v>
      </c>
      <c r="E42" s="22">
        <f aca="true" t="shared" si="10" ref="E42:J42">SUM(E43)</f>
        <v>10000</v>
      </c>
      <c r="F42" s="22">
        <f t="shared" si="10"/>
        <v>0</v>
      </c>
      <c r="G42" s="22">
        <f t="shared" si="10"/>
        <v>0</v>
      </c>
      <c r="H42" s="22">
        <f t="shared" si="10"/>
        <v>0</v>
      </c>
      <c r="I42" s="22">
        <f t="shared" si="10"/>
        <v>0</v>
      </c>
      <c r="J42" s="23">
        <f t="shared" si="10"/>
        <v>10000</v>
      </c>
    </row>
    <row r="43" spans="1:10" ht="15" customHeight="1">
      <c r="A43" s="7">
        <v>16</v>
      </c>
      <c r="B43" s="8">
        <v>482</v>
      </c>
      <c r="C43" s="9" t="s">
        <v>42</v>
      </c>
      <c r="D43" s="10">
        <v>10000</v>
      </c>
      <c r="E43" s="10">
        <v>10000</v>
      </c>
      <c r="F43" s="11">
        <v>0</v>
      </c>
      <c r="G43" s="11">
        <v>0</v>
      </c>
      <c r="H43" s="11">
        <v>0</v>
      </c>
      <c r="I43" s="11">
        <v>0</v>
      </c>
      <c r="J43" s="12">
        <f>E43-H43</f>
        <v>10000</v>
      </c>
    </row>
    <row r="44" spans="1:10" ht="15" customHeight="1">
      <c r="A44" s="19">
        <v>17</v>
      </c>
      <c r="B44" s="20">
        <v>0</v>
      </c>
      <c r="C44" s="21" t="s">
        <v>43</v>
      </c>
      <c r="D44" s="22">
        <f aca="true" t="shared" si="11" ref="D44:J44">SUM(D45:D45)</f>
        <v>14445000</v>
      </c>
      <c r="E44" s="22">
        <f t="shared" si="11"/>
        <v>14390000</v>
      </c>
      <c r="F44" s="22">
        <f t="shared" si="11"/>
        <v>1613503.97</v>
      </c>
      <c r="G44" s="22">
        <f t="shared" si="11"/>
        <v>1933179.39</v>
      </c>
      <c r="H44" s="22">
        <f t="shared" si="11"/>
        <v>8400369.51</v>
      </c>
      <c r="I44" s="22">
        <f t="shared" si="11"/>
        <v>7085340.96</v>
      </c>
      <c r="J44" s="23">
        <f t="shared" si="11"/>
        <v>5989630.49</v>
      </c>
    </row>
    <row r="45" spans="1:10" ht="15" customHeight="1">
      <c r="A45" s="7">
        <v>17</v>
      </c>
      <c r="B45" s="8">
        <v>512</v>
      </c>
      <c r="C45" s="9" t="s">
        <v>44</v>
      </c>
      <c r="D45" s="10">
        <v>14445000</v>
      </c>
      <c r="E45" s="10">
        <v>14390000</v>
      </c>
      <c r="F45" s="11">
        <v>1613503.97</v>
      </c>
      <c r="G45" s="11">
        <v>1933179.39</v>
      </c>
      <c r="H45" s="11">
        <v>8400369.51</v>
      </c>
      <c r="I45" s="11">
        <v>7085340.96</v>
      </c>
      <c r="J45" s="12">
        <f>E45-H45</f>
        <v>5989630.49</v>
      </c>
    </row>
    <row r="46" spans="1:10" ht="15" customHeight="1">
      <c r="A46" s="19">
        <v>20</v>
      </c>
      <c r="B46" s="20">
        <v>0</v>
      </c>
      <c r="C46" s="21" t="s">
        <v>45</v>
      </c>
      <c r="D46" s="22">
        <f aca="true" t="shared" si="12" ref="D46:J48">SUM(D47:D47)</f>
        <v>686000</v>
      </c>
      <c r="E46" s="22">
        <f t="shared" si="12"/>
        <v>686000</v>
      </c>
      <c r="F46" s="22">
        <f t="shared" si="12"/>
        <v>96453.85</v>
      </c>
      <c r="G46" s="22">
        <f t="shared" si="12"/>
        <v>97799.11</v>
      </c>
      <c r="H46" s="22">
        <f t="shared" si="12"/>
        <v>422278.73</v>
      </c>
      <c r="I46" s="22">
        <f t="shared" si="12"/>
        <v>395497.32</v>
      </c>
      <c r="J46" s="23">
        <f t="shared" si="12"/>
        <v>263721.27</v>
      </c>
    </row>
    <row r="47" spans="1:10" ht="15" customHeight="1">
      <c r="A47" s="7">
        <v>20</v>
      </c>
      <c r="B47" s="8">
        <v>605</v>
      </c>
      <c r="C47" s="9" t="s">
        <v>46</v>
      </c>
      <c r="D47" s="10">
        <v>686000</v>
      </c>
      <c r="E47" s="10">
        <v>686000</v>
      </c>
      <c r="F47" s="11">
        <v>96453.85</v>
      </c>
      <c r="G47" s="11">
        <v>97799.11</v>
      </c>
      <c r="H47" s="11">
        <v>422278.73</v>
      </c>
      <c r="I47" s="11">
        <v>395497.32</v>
      </c>
      <c r="J47" s="12">
        <f>E47-H47</f>
        <v>263721.27</v>
      </c>
    </row>
    <row r="48" spans="1:10" ht="15" customHeight="1">
      <c r="A48" s="19">
        <v>22</v>
      </c>
      <c r="B48" s="20">
        <v>0</v>
      </c>
      <c r="C48" s="21" t="s">
        <v>64</v>
      </c>
      <c r="D48" s="22">
        <f t="shared" si="12"/>
        <v>0</v>
      </c>
      <c r="E48" s="22">
        <f t="shared" si="12"/>
        <v>30000</v>
      </c>
      <c r="F48" s="22">
        <f t="shared" si="12"/>
        <v>0</v>
      </c>
      <c r="G48" s="22">
        <f t="shared" si="12"/>
        <v>0</v>
      </c>
      <c r="H48" s="22">
        <f t="shared" si="12"/>
        <v>0</v>
      </c>
      <c r="I48" s="22">
        <f t="shared" si="12"/>
        <v>0</v>
      </c>
      <c r="J48" s="23">
        <f t="shared" si="12"/>
        <v>30000</v>
      </c>
    </row>
    <row r="49" spans="1:10" ht="15" customHeight="1">
      <c r="A49" s="7">
        <v>22</v>
      </c>
      <c r="B49" s="8">
        <v>662</v>
      </c>
      <c r="C49" s="9" t="s">
        <v>65</v>
      </c>
      <c r="D49" s="10">
        <v>0</v>
      </c>
      <c r="E49" s="10">
        <v>30000</v>
      </c>
      <c r="F49" s="11">
        <v>0</v>
      </c>
      <c r="G49" s="11">
        <v>0</v>
      </c>
      <c r="H49" s="11">
        <v>0</v>
      </c>
      <c r="I49" s="11">
        <v>0</v>
      </c>
      <c r="J49" s="12">
        <f>E49-H49</f>
        <v>30000</v>
      </c>
    </row>
    <row r="50" spans="1:10" ht="15" customHeight="1">
      <c r="A50" s="19">
        <v>23</v>
      </c>
      <c r="B50" s="20">
        <v>0</v>
      </c>
      <c r="C50" s="21" t="s">
        <v>47</v>
      </c>
      <c r="D50" s="22">
        <f aca="true" t="shared" si="13" ref="D50:J50">SUM(D51:D51)</f>
        <v>2422000</v>
      </c>
      <c r="E50" s="22">
        <f t="shared" si="13"/>
        <v>2137000</v>
      </c>
      <c r="F50" s="22">
        <f t="shared" si="13"/>
        <v>113658.87</v>
      </c>
      <c r="G50" s="22">
        <f t="shared" si="13"/>
        <v>97678.96</v>
      </c>
      <c r="H50" s="22">
        <f t="shared" si="13"/>
        <v>478021.8</v>
      </c>
      <c r="I50" s="22">
        <f t="shared" si="13"/>
        <v>406826</v>
      </c>
      <c r="J50" s="23">
        <f t="shared" si="13"/>
        <v>1658978.2</v>
      </c>
    </row>
    <row r="51" spans="1:10" ht="15" customHeight="1">
      <c r="A51" s="7">
        <v>23</v>
      </c>
      <c r="B51" s="8">
        <v>695</v>
      </c>
      <c r="C51" s="9" t="s">
        <v>48</v>
      </c>
      <c r="D51" s="10">
        <v>2422000</v>
      </c>
      <c r="E51" s="10">
        <v>2137000</v>
      </c>
      <c r="F51" s="11">
        <v>113658.87</v>
      </c>
      <c r="G51" s="11">
        <v>97678.96</v>
      </c>
      <c r="H51" s="11">
        <v>478021.8</v>
      </c>
      <c r="I51" s="11">
        <v>406826</v>
      </c>
      <c r="J51" s="12">
        <f>E51-H51</f>
        <v>1658978.2</v>
      </c>
    </row>
    <row r="52" spans="1:10" ht="13.5" thickBot="1">
      <c r="A52" s="13"/>
      <c r="B52" s="14"/>
      <c r="C52" s="15" t="s">
        <v>49</v>
      </c>
      <c r="D52" s="16">
        <f aca="true" t="shared" si="14" ref="D52:J52">SUM(D9+D11+D13+D19+D22+D25+D28+D31+D37+D39+D42+D44+D46+D48+D50)</f>
        <v>81000000</v>
      </c>
      <c r="E52" s="16">
        <f t="shared" si="14"/>
        <v>83176957</v>
      </c>
      <c r="F52" s="16">
        <f t="shared" si="14"/>
        <v>11183028.51</v>
      </c>
      <c r="G52" s="16">
        <f t="shared" si="14"/>
        <v>11920152.14</v>
      </c>
      <c r="H52" s="16">
        <f t="shared" si="14"/>
        <v>57189385.55</v>
      </c>
      <c r="I52" s="16">
        <f t="shared" si="14"/>
        <v>50173984.06</v>
      </c>
      <c r="J52" s="18">
        <f t="shared" si="14"/>
        <v>25987571.449999996</v>
      </c>
    </row>
    <row r="53" ht="13.5" thickTop="1"/>
    <row r="54" spans="1:10" ht="12.75">
      <c r="A54" s="26" t="s">
        <v>54</v>
      </c>
      <c r="B54" s="26"/>
      <c r="C54" s="26"/>
      <c r="D54" s="26" t="s">
        <v>68</v>
      </c>
      <c r="E54" s="26"/>
      <c r="F54" s="26"/>
      <c r="G54" s="26"/>
      <c r="H54" s="26" t="s">
        <v>57</v>
      </c>
      <c r="I54" s="26"/>
      <c r="J54" s="26"/>
    </row>
    <row r="55" spans="1:10" ht="12.75">
      <c r="A55" s="26" t="s">
        <v>55</v>
      </c>
      <c r="B55" s="26"/>
      <c r="C55" s="26"/>
      <c r="D55" s="26" t="s">
        <v>56</v>
      </c>
      <c r="E55" s="26"/>
      <c r="F55" s="26"/>
      <c r="G55" s="26"/>
      <c r="H55" s="26" t="s">
        <v>58</v>
      </c>
      <c r="I55" s="26"/>
      <c r="J55" s="26"/>
    </row>
    <row r="56" spans="8:10" ht="12.75">
      <c r="H56" s="26" t="s">
        <v>59</v>
      </c>
      <c r="I56" s="26"/>
      <c r="J56" s="26"/>
    </row>
    <row r="57" spans="4:11" ht="12.75">
      <c r="D57" s="25"/>
      <c r="E57" s="25"/>
      <c r="F57" s="25"/>
      <c r="G57" s="25"/>
      <c r="H57" s="25"/>
      <c r="I57" s="25"/>
      <c r="J57" s="25"/>
      <c r="K57" s="25"/>
    </row>
    <row r="58" spans="4:11" ht="12.75">
      <c r="D58" s="25"/>
      <c r="E58" s="25"/>
      <c r="F58" s="25"/>
      <c r="G58" s="25"/>
      <c r="H58" s="25"/>
      <c r="I58" s="25"/>
      <c r="J58" s="25"/>
      <c r="K58" s="25"/>
    </row>
    <row r="59" spans="4:11" ht="12.75">
      <c r="D59" s="25"/>
      <c r="E59" s="25"/>
      <c r="F59" s="25"/>
      <c r="G59" s="25"/>
      <c r="H59" s="25"/>
      <c r="I59" s="25"/>
      <c r="J59" s="25"/>
      <c r="K59" s="25"/>
    </row>
  </sheetData>
  <sheetProtection/>
  <mergeCells count="16">
    <mergeCell ref="A1:J1"/>
    <mergeCell ref="A2:J2"/>
    <mergeCell ref="A3:J3"/>
    <mergeCell ref="H7:J7"/>
    <mergeCell ref="A7:A8"/>
    <mergeCell ref="B7:B8"/>
    <mergeCell ref="A6:J6"/>
    <mergeCell ref="H56:J56"/>
    <mergeCell ref="D7:E7"/>
    <mergeCell ref="F7:G7"/>
    <mergeCell ref="H54:J54"/>
    <mergeCell ref="H55:J55"/>
    <mergeCell ref="A54:C54"/>
    <mergeCell ref="D54:G54"/>
    <mergeCell ref="D55:G55"/>
    <mergeCell ref="A55:C5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2013-12-03T12:46:07Z</dcterms:modified>
  <cp:category/>
  <cp:version/>
  <cp:contentType/>
  <cp:contentStatus/>
</cp:coreProperties>
</file>