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5º Bim. 2001" sheetId="1" r:id="rId1"/>
  </sheets>
  <definedNames>
    <definedName name="_xlnm.Print_Area" localSheetId="0">'5º Bim. 2001'!$A$1:$P$31</definedName>
  </definedNames>
  <calcPr fullCalcOnLoad="1"/>
</workbook>
</file>

<file path=xl/sharedStrings.xml><?xml version="1.0" encoding="utf-8"?>
<sst xmlns="http://schemas.openxmlformats.org/spreadsheetml/2006/main" count="45" uniqueCount="43">
  <si>
    <t>Secretário de Planejamento e Finanças</t>
  </si>
  <si>
    <t>Rita de Cásia G. e Martins</t>
  </si>
  <si>
    <t>Previsão atualizadada Exercício</t>
  </si>
  <si>
    <t>JANEIRO</t>
  </si>
  <si>
    <t>MARÇO</t>
  </si>
  <si>
    <t>MAIO</t>
  </si>
  <si>
    <t>JULHO</t>
  </si>
  <si>
    <t>SETEMBRO</t>
  </si>
  <si>
    <t>NOVEMBRO</t>
  </si>
  <si>
    <t>Valores expressos em R$</t>
  </si>
  <si>
    <t>TOTAL</t>
  </si>
  <si>
    <t>Prefeito Municipal</t>
  </si>
  <si>
    <t>RECEITA CORRENTE LÍQUIDA</t>
  </si>
  <si>
    <t>(Artigo 2º, Inciso IV e 53, Inciso I da LC. 101/00)</t>
  </si>
  <si>
    <t xml:space="preserve">    </t>
  </si>
  <si>
    <t xml:space="preserve">ADMINISTRAÇÃO DIRETA, INDIRETA E FUNDACIONAL </t>
  </si>
  <si>
    <t>RECEITAS CORRENTES</t>
  </si>
  <si>
    <t xml:space="preserve">ADMINISTRAÇÃO DIRETA </t>
  </si>
  <si>
    <t xml:space="preserve">ADMINISTRAÇÃO INDIRETA </t>
  </si>
  <si>
    <t xml:space="preserve">( - ) DEDUÇÕES </t>
  </si>
  <si>
    <t xml:space="preserve">    Autarquias</t>
  </si>
  <si>
    <t xml:space="preserve">    Fundações Públicas</t>
  </si>
  <si>
    <t xml:space="preserve">    Empresas Estatais Dependentes</t>
  </si>
  <si>
    <t xml:space="preserve">    Subtotal</t>
  </si>
  <si>
    <t xml:space="preserve">    Anulação de Restos a Pagar</t>
  </si>
  <si>
    <t xml:space="preserve">    Contrib. Serv. Reg.Própr.Previdência</t>
  </si>
  <si>
    <t xml:space="preserve">    Compensação Financ.entre Reg. Prev.</t>
  </si>
  <si>
    <t xml:space="preserve">    Outras</t>
  </si>
  <si>
    <t xml:space="preserve">    FUNDEF </t>
  </si>
  <si>
    <t>Apuração Bimestre Anterior</t>
  </si>
  <si>
    <t xml:space="preserve">    Receitas Transf. Intrag. Adm. Dir/Ind.e Fund.</t>
  </si>
  <si>
    <t>FEVEREIRO</t>
  </si>
  <si>
    <t>ABRIL</t>
  </si>
  <si>
    <t>JUNHO</t>
  </si>
  <si>
    <t>AGOSTO</t>
  </si>
  <si>
    <t>MUNICÍPIO DE ATIBAIA</t>
  </si>
  <si>
    <t>CRC SP 173.493</t>
  </si>
  <si>
    <t>José Roberto Trícoli</t>
  </si>
  <si>
    <t>Diretora de Finanças</t>
  </si>
  <si>
    <t>DEZEMBRO</t>
  </si>
  <si>
    <t>MÊS DE REF:    OUTUBRO</t>
  </si>
  <si>
    <t>5º BIMESTRE DE 2001</t>
  </si>
  <si>
    <t>Wilson Roberto V. Antunes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</si>
</sst>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21"/>
      <name val="Arial"/>
      <family val="2"/>
    </font>
    <font>
      <b/>
      <sz val="18"/>
      <color indexed="21"/>
      <name val="Arial"/>
      <family val="2"/>
    </font>
    <font>
      <b/>
      <sz val="9"/>
      <color indexed="9"/>
      <name val="Arial"/>
      <family val="2"/>
    </font>
    <font>
      <b/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8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>
        <color indexed="63"/>
      </right>
      <top style="thin">
        <color rgb="FFE5E5E5"/>
      </top>
      <bottom style="thick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>
        <color indexed="63"/>
      </bottom>
    </border>
    <border>
      <left style="thick">
        <color rgb="FFE5E5E5"/>
      </left>
      <right style="thick">
        <color rgb="FFE5E5E5"/>
      </right>
      <top style="thick">
        <color rgb="FFE5E5E5"/>
      </top>
      <bottom style="thick">
        <color rgb="FFE5E5E5"/>
      </bottom>
    </border>
    <border>
      <left>
        <color indexed="63"/>
      </left>
      <right>
        <color indexed="63"/>
      </right>
      <top>
        <color indexed="63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7" fillId="0" borderId="0" xfId="49" applyFont="1" applyAlignment="1" applyProtection="1">
      <alignment vertical="center"/>
      <protection hidden="1"/>
    </xf>
    <xf numFmtId="0" fontId="20" fillId="0" borderId="0" xfId="49" applyFont="1" applyAlignment="1" applyProtection="1">
      <alignment vertical="center"/>
      <protection hidden="1"/>
    </xf>
    <xf numFmtId="0" fontId="0" fillId="0" borderId="0" xfId="49" applyFont="1" applyAlignment="1" applyProtection="1">
      <alignment vertical="center"/>
      <protection hidden="1"/>
    </xf>
    <xf numFmtId="43" fontId="23" fillId="0" borderId="10" xfId="53" applyFont="1" applyBorder="1" applyAlignment="1" applyProtection="1">
      <alignment vertical="center"/>
      <protection locked="0"/>
    </xf>
    <xf numFmtId="43" fontId="23" fillId="0" borderId="10" xfId="53" applyFont="1" applyBorder="1" applyAlignment="1" applyProtection="1">
      <alignment vertical="center"/>
      <protection hidden="1"/>
    </xf>
    <xf numFmtId="43" fontId="23" fillId="0" borderId="11" xfId="53" applyFont="1" applyFill="1" applyBorder="1" applyAlignment="1" applyProtection="1">
      <alignment vertical="center"/>
      <protection locked="0"/>
    </xf>
    <xf numFmtId="43" fontId="23" fillId="0" borderId="11" xfId="53" applyFont="1" applyBorder="1" applyAlignment="1" applyProtection="1">
      <alignment vertical="center"/>
      <protection hidden="1"/>
    </xf>
    <xf numFmtId="43" fontId="23" fillId="0" borderId="11" xfId="53" applyFont="1" applyFill="1" applyBorder="1" applyAlignment="1" applyProtection="1">
      <alignment vertical="center"/>
      <protection hidden="1"/>
    </xf>
    <xf numFmtId="43" fontId="23" fillId="0" borderId="10" xfId="53" applyFont="1" applyBorder="1" applyAlignment="1" applyProtection="1">
      <alignment vertical="center"/>
      <protection hidden="1" locked="0"/>
    </xf>
    <xf numFmtId="0" fontId="23" fillId="0" borderId="12" xfId="49" applyFont="1" applyBorder="1" applyAlignment="1" applyProtection="1">
      <alignment vertical="center"/>
      <protection locked="0"/>
    </xf>
    <xf numFmtId="0" fontId="22" fillId="24" borderId="12" xfId="49" applyFont="1" applyFill="1" applyBorder="1" applyAlignment="1" applyProtection="1">
      <alignment horizontal="center" vertical="center"/>
      <protection hidden="1"/>
    </xf>
    <xf numFmtId="43" fontId="22" fillId="24" borderId="10" xfId="53" applyFont="1" applyFill="1" applyBorder="1" applyAlignment="1" applyProtection="1">
      <alignment vertical="center"/>
      <protection hidden="1"/>
    </xf>
    <xf numFmtId="43" fontId="22" fillId="24" borderId="11" xfId="53" applyFont="1" applyFill="1" applyBorder="1" applyAlignment="1" applyProtection="1">
      <alignment vertical="center"/>
      <protection hidden="1"/>
    </xf>
    <xf numFmtId="0" fontId="22" fillId="24" borderId="13" xfId="49" applyFont="1" applyFill="1" applyBorder="1" applyAlignment="1" applyProtection="1">
      <alignment horizontal="center" vertical="center"/>
      <protection hidden="1"/>
    </xf>
    <xf numFmtId="43" fontId="22" fillId="24" borderId="14" xfId="53" applyFont="1" applyFill="1" applyBorder="1" applyAlignment="1" applyProtection="1">
      <alignment vertical="center"/>
      <protection hidden="1"/>
    </xf>
    <xf numFmtId="43" fontId="22" fillId="24" borderId="15" xfId="53" applyFont="1" applyFill="1" applyBorder="1" applyAlignment="1" applyProtection="1">
      <alignment vertical="center"/>
      <protection hidden="1"/>
    </xf>
    <xf numFmtId="0" fontId="27" fillId="0" borderId="0" xfId="49" applyFont="1" applyAlignment="1" applyProtection="1">
      <alignment horizontal="left" vertical="center" indent="1"/>
      <protection hidden="1"/>
    </xf>
    <xf numFmtId="0" fontId="22" fillId="0" borderId="12" xfId="49" applyFont="1" applyBorder="1" applyAlignment="1" applyProtection="1">
      <alignment horizontal="left" vertical="center" indent="1"/>
      <protection hidden="1"/>
    </xf>
    <xf numFmtId="0" fontId="23" fillId="0" borderId="12" xfId="49" applyFont="1" applyBorder="1" applyAlignment="1" applyProtection="1">
      <alignment horizontal="left" vertical="center" indent="1"/>
      <protection hidden="1"/>
    </xf>
    <xf numFmtId="0" fontId="23" fillId="0" borderId="12" xfId="49" applyFont="1" applyBorder="1" applyAlignment="1" applyProtection="1">
      <alignment horizontal="left" vertical="center" indent="1"/>
      <protection locked="0"/>
    </xf>
    <xf numFmtId="43" fontId="22" fillId="0" borderId="10" xfId="53" applyFont="1" applyBorder="1" applyAlignment="1" applyProtection="1">
      <alignment vertical="center"/>
      <protection hidden="1"/>
    </xf>
    <xf numFmtId="43" fontId="22" fillId="24" borderId="16" xfId="53" applyFont="1" applyFill="1" applyBorder="1" applyAlignment="1" applyProtection="1">
      <alignment vertical="center"/>
      <protection hidden="1"/>
    </xf>
    <xf numFmtId="43" fontId="22" fillId="24" borderId="17" xfId="53" applyFont="1" applyFill="1" applyBorder="1" applyAlignment="1" applyProtection="1">
      <alignment vertical="center"/>
      <protection hidden="1"/>
    </xf>
    <xf numFmtId="43" fontId="22" fillId="24" borderId="18" xfId="53" applyFont="1" applyFill="1" applyBorder="1" applyAlignment="1" applyProtection="1">
      <alignment vertical="center"/>
      <protection hidden="1"/>
    </xf>
    <xf numFmtId="43" fontId="22" fillId="24" borderId="19" xfId="53" applyFont="1" applyFill="1" applyBorder="1" applyAlignment="1" applyProtection="1">
      <alignment vertical="center"/>
      <protection hidden="1"/>
    </xf>
    <xf numFmtId="0" fontId="21" fillId="0" borderId="20" xfId="49" applyFont="1" applyBorder="1" applyAlignment="1" applyProtection="1">
      <alignment horizontal="right" vertical="center"/>
      <protection hidden="1"/>
    </xf>
    <xf numFmtId="0" fontId="28" fillId="25" borderId="21" xfId="49" applyFont="1" applyFill="1" applyBorder="1" applyAlignment="1" applyProtection="1">
      <alignment horizontal="center" vertical="center" wrapText="1"/>
      <protection hidden="1"/>
    </xf>
    <xf numFmtId="0" fontId="28" fillId="25" borderId="11" xfId="49" applyFont="1" applyFill="1" applyBorder="1" applyAlignment="1" applyProtection="1">
      <alignment horizontal="center" vertical="center" wrapText="1"/>
      <protection hidden="1"/>
    </xf>
    <xf numFmtId="0" fontId="28" fillId="25" borderId="22" xfId="49" applyFont="1" applyFill="1" applyBorder="1" applyAlignment="1" applyProtection="1">
      <alignment horizontal="center" vertical="center" wrapText="1"/>
      <protection hidden="1"/>
    </xf>
    <xf numFmtId="0" fontId="28" fillId="25" borderId="10" xfId="49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/>
    </xf>
    <xf numFmtId="0" fontId="29" fillId="0" borderId="0" xfId="49" applyFont="1" applyAlignment="1" applyProtection="1">
      <alignment horizontal="center" vertical="center"/>
      <protection hidden="1"/>
    </xf>
    <xf numFmtId="0" fontId="27" fillId="0" borderId="0" xfId="49" applyFont="1" applyAlignment="1" applyProtection="1">
      <alignment horizontal="center" vertical="center"/>
      <protection hidden="1"/>
    </xf>
    <xf numFmtId="0" fontId="28" fillId="25" borderId="23" xfId="49" applyFont="1" applyFill="1" applyBorder="1" applyAlignment="1" applyProtection="1">
      <alignment horizontal="center" vertical="center" wrapText="1"/>
      <protection hidden="1"/>
    </xf>
    <xf numFmtId="0" fontId="28" fillId="25" borderId="12" xfId="49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tabSelected="1" zoomScalePageLayoutView="0" workbookViewId="0" topLeftCell="A1">
      <selection activeCell="D27" sqref="D27:L27"/>
    </sheetView>
  </sheetViews>
  <sheetFormatPr defaultColWidth="9.140625" defaultRowHeight="12.75"/>
  <cols>
    <col min="1" max="1" width="40.7109375" style="1" customWidth="1"/>
    <col min="2" max="16" width="14.7109375" style="1" customWidth="1"/>
    <col min="17" max="16384" width="9.140625" style="1" customWidth="1"/>
  </cols>
  <sheetData>
    <row r="1" spans="1:16" ht="23.25">
      <c r="A1" s="33" t="s">
        <v>12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5.75">
      <c r="A2" s="34" t="s">
        <v>13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5.75">
      <c r="A3" s="34" t="s">
        <v>15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15.75">
      <c r="A4" s="18" t="s">
        <v>35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>
      <c r="A5" s="18" t="s">
        <v>41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75" thickBo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7" t="s">
        <v>9</v>
      </c>
      <c r="P6" s="27"/>
    </row>
    <row r="7" spans="1:16" ht="19.5" customHeight="1" thickTop="1">
      <c r="A7" s="35" t="s">
        <v>16</v>
      </c>
      <c r="B7" s="30" t="s">
        <v>8</v>
      </c>
      <c r="C7" s="30" t="s">
        <v>39</v>
      </c>
      <c r="D7" s="30" t="s">
        <v>3</v>
      </c>
      <c r="E7" s="30" t="s">
        <v>31</v>
      </c>
      <c r="F7" s="30" t="s">
        <v>4</v>
      </c>
      <c r="G7" s="30" t="s">
        <v>32</v>
      </c>
      <c r="H7" s="30" t="s">
        <v>5</v>
      </c>
      <c r="I7" s="30" t="s">
        <v>33</v>
      </c>
      <c r="J7" s="30" t="s">
        <v>6</v>
      </c>
      <c r="K7" s="30" t="s">
        <v>34</v>
      </c>
      <c r="L7" s="30" t="s">
        <v>7</v>
      </c>
      <c r="M7" s="30" t="s">
        <v>40</v>
      </c>
      <c r="N7" s="30" t="s">
        <v>10</v>
      </c>
      <c r="O7" s="30" t="s">
        <v>29</v>
      </c>
      <c r="P7" s="28" t="s">
        <v>2</v>
      </c>
    </row>
    <row r="8" spans="1:16" ht="19.5" customHeight="1">
      <c r="A8" s="36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29"/>
    </row>
    <row r="9" spans="1:16" ht="19.5" customHeight="1">
      <c r="A9" s="20" t="s">
        <v>17</v>
      </c>
      <c r="B9" s="5">
        <v>4537066.45</v>
      </c>
      <c r="C9" s="5">
        <v>5001459.82</v>
      </c>
      <c r="D9" s="5">
        <v>5371567.42</v>
      </c>
      <c r="E9" s="5">
        <v>5575506.87</v>
      </c>
      <c r="F9" s="5">
        <v>7672516.15</v>
      </c>
      <c r="G9" s="5">
        <v>5259931.7</v>
      </c>
      <c r="H9" s="5">
        <v>5614135.72</v>
      </c>
      <c r="I9" s="5">
        <v>5220019.94</v>
      </c>
      <c r="J9" s="5">
        <v>5283878.6</v>
      </c>
      <c r="K9" s="5">
        <v>4988890.29</v>
      </c>
      <c r="L9" s="5">
        <v>4850650.32</v>
      </c>
      <c r="M9" s="5">
        <v>5457119.11</v>
      </c>
      <c r="N9" s="22">
        <f>SUM(B9:M9)</f>
        <v>64832742.39</v>
      </c>
      <c r="O9" s="5">
        <v>63819780.58</v>
      </c>
      <c r="P9" s="7">
        <v>63542000</v>
      </c>
    </row>
    <row r="10" spans="1:16" ht="19.5" customHeight="1">
      <c r="A10" s="20" t="s">
        <v>18</v>
      </c>
      <c r="B10" s="6">
        <f aca="true" t="shared" si="0" ref="B10:P10">B11</f>
        <v>814383.5</v>
      </c>
      <c r="C10" s="6">
        <f t="shared" si="0"/>
        <v>767973.19</v>
      </c>
      <c r="D10" s="6">
        <f t="shared" si="0"/>
        <v>906174.53</v>
      </c>
      <c r="E10" s="6">
        <f t="shared" si="0"/>
        <v>860228.12</v>
      </c>
      <c r="F10" s="6">
        <f t="shared" si="0"/>
        <v>991205.52</v>
      </c>
      <c r="G10" s="6">
        <f t="shared" si="0"/>
        <v>798669.59</v>
      </c>
      <c r="H10" s="6">
        <f t="shared" si="0"/>
        <v>979274.59</v>
      </c>
      <c r="I10" s="6">
        <f t="shared" si="0"/>
        <v>818840.9</v>
      </c>
      <c r="J10" s="6">
        <f t="shared" si="0"/>
        <v>827831.39</v>
      </c>
      <c r="K10" s="6">
        <f t="shared" si="0"/>
        <v>927670.89</v>
      </c>
      <c r="L10" s="6">
        <f t="shared" si="0"/>
        <v>741328.38</v>
      </c>
      <c r="M10" s="6">
        <f t="shared" si="0"/>
        <v>946597.29</v>
      </c>
      <c r="N10" s="22">
        <f>SUM(B10:M10)</f>
        <v>10380177.89</v>
      </c>
      <c r="O10" s="6">
        <f t="shared" si="0"/>
        <v>10257776.28</v>
      </c>
      <c r="P10" s="8">
        <f t="shared" si="0"/>
        <v>12800000</v>
      </c>
    </row>
    <row r="11" spans="1:16" ht="19.5" customHeight="1">
      <c r="A11" s="20" t="s">
        <v>20</v>
      </c>
      <c r="B11" s="5">
        <v>814383.5</v>
      </c>
      <c r="C11" s="5">
        <v>767973.19</v>
      </c>
      <c r="D11" s="5">
        <v>906174.53</v>
      </c>
      <c r="E11" s="5">
        <v>860228.12</v>
      </c>
      <c r="F11" s="5">
        <v>991205.52</v>
      </c>
      <c r="G11" s="5">
        <v>798669.59</v>
      </c>
      <c r="H11" s="5">
        <v>979274.59</v>
      </c>
      <c r="I11" s="5">
        <v>818840.9</v>
      </c>
      <c r="J11" s="5">
        <v>827831.39</v>
      </c>
      <c r="K11" s="5">
        <v>927670.89</v>
      </c>
      <c r="L11" s="5">
        <v>741328.38</v>
      </c>
      <c r="M11" s="5">
        <v>946597.29</v>
      </c>
      <c r="N11" s="22">
        <f>SUM(B11:M11)</f>
        <v>10380177.89</v>
      </c>
      <c r="O11" s="5">
        <v>10257776.28</v>
      </c>
      <c r="P11" s="7">
        <v>12800000</v>
      </c>
    </row>
    <row r="12" spans="1:16" ht="19.5" customHeight="1">
      <c r="A12" s="20" t="s">
        <v>21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22">
        <f>SUM(B12:M12)</f>
        <v>0</v>
      </c>
      <c r="O12" s="5"/>
      <c r="P12" s="7"/>
    </row>
    <row r="13" spans="1:16" ht="19.5" customHeight="1">
      <c r="A13" s="20" t="s">
        <v>22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22">
        <f>SUM(B13:M13)</f>
        <v>0</v>
      </c>
      <c r="O13" s="5"/>
      <c r="P13" s="7"/>
    </row>
    <row r="14" spans="1:16" ht="19.5" customHeight="1">
      <c r="A14" s="12" t="s">
        <v>23</v>
      </c>
      <c r="B14" s="13">
        <f aca="true" t="shared" si="1" ref="B14:P14">SUM(B9+B10)</f>
        <v>5351449.95</v>
      </c>
      <c r="C14" s="13">
        <f t="shared" si="1"/>
        <v>5769433.01</v>
      </c>
      <c r="D14" s="13">
        <f t="shared" si="1"/>
        <v>6277741.95</v>
      </c>
      <c r="E14" s="13">
        <f t="shared" si="1"/>
        <v>6435734.99</v>
      </c>
      <c r="F14" s="13">
        <f t="shared" si="1"/>
        <v>8663721.67</v>
      </c>
      <c r="G14" s="13">
        <f t="shared" si="1"/>
        <v>6058601.29</v>
      </c>
      <c r="H14" s="13">
        <f t="shared" si="1"/>
        <v>6593410.31</v>
      </c>
      <c r="I14" s="13">
        <f t="shared" si="1"/>
        <v>6038860.840000001</v>
      </c>
      <c r="J14" s="13">
        <f t="shared" si="1"/>
        <v>6111709.989999999</v>
      </c>
      <c r="K14" s="13">
        <f t="shared" si="1"/>
        <v>5916561.18</v>
      </c>
      <c r="L14" s="13">
        <f t="shared" si="1"/>
        <v>5591978.7</v>
      </c>
      <c r="M14" s="13">
        <f t="shared" si="1"/>
        <v>6403716.4</v>
      </c>
      <c r="N14" s="13">
        <f t="shared" si="1"/>
        <v>75212920.28</v>
      </c>
      <c r="O14" s="13">
        <f t="shared" si="1"/>
        <v>74077556.86</v>
      </c>
      <c r="P14" s="14">
        <f t="shared" si="1"/>
        <v>76342000</v>
      </c>
    </row>
    <row r="15" spans="1:16" ht="19.5" customHeight="1">
      <c r="A15" s="19" t="s">
        <v>19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9"/>
    </row>
    <row r="16" spans="1:16" ht="19.5" customHeight="1">
      <c r="A16" s="20" t="s">
        <v>30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22">
        <f aca="true" t="shared" si="2" ref="N16:N21">SUM(B16:M16)</f>
        <v>0</v>
      </c>
      <c r="O16" s="5"/>
      <c r="P16" s="7"/>
    </row>
    <row r="17" spans="1:16" ht="19.5" customHeight="1">
      <c r="A17" s="20" t="s">
        <v>25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22">
        <f t="shared" si="2"/>
        <v>0</v>
      </c>
      <c r="O17" s="5"/>
      <c r="P17" s="7"/>
    </row>
    <row r="18" spans="1:16" ht="19.5" customHeight="1">
      <c r="A18" s="20" t="s">
        <v>26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22">
        <f t="shared" si="2"/>
        <v>0</v>
      </c>
      <c r="O18" s="5"/>
      <c r="P18" s="7"/>
    </row>
    <row r="19" spans="1:16" ht="19.5" customHeight="1">
      <c r="A19" s="20" t="s">
        <v>28</v>
      </c>
      <c r="B19" s="10">
        <v>254003.47</v>
      </c>
      <c r="C19" s="5">
        <v>194069.13</v>
      </c>
      <c r="D19" s="10">
        <v>275170.11</v>
      </c>
      <c r="E19" s="5">
        <v>205643.84</v>
      </c>
      <c r="F19" s="10">
        <v>239466.73</v>
      </c>
      <c r="G19" s="5">
        <v>261476.93</v>
      </c>
      <c r="H19" s="5">
        <v>287609.14</v>
      </c>
      <c r="I19" s="5">
        <v>262642.23</v>
      </c>
      <c r="J19" s="5">
        <v>413418.59</v>
      </c>
      <c r="K19" s="5">
        <v>117193.42</v>
      </c>
      <c r="L19" s="5">
        <v>263276.18</v>
      </c>
      <c r="M19" s="5">
        <v>303952.23</v>
      </c>
      <c r="N19" s="22">
        <f t="shared" si="2"/>
        <v>3077922</v>
      </c>
      <c r="O19" s="5">
        <v>2916293.14</v>
      </c>
      <c r="P19" s="7">
        <v>2600000</v>
      </c>
    </row>
    <row r="20" spans="1:16" ht="19.5" customHeight="1">
      <c r="A20" s="20" t="s">
        <v>24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22">
        <f t="shared" si="2"/>
        <v>0</v>
      </c>
      <c r="O20" s="5"/>
      <c r="P20" s="7"/>
    </row>
    <row r="21" spans="1:16" ht="19.5" customHeight="1">
      <c r="A21" s="21" t="s">
        <v>27</v>
      </c>
      <c r="B21" s="5"/>
      <c r="C21" s="5"/>
      <c r="D21" s="5"/>
      <c r="E21" s="5"/>
      <c r="F21" s="5"/>
      <c r="G21" s="5"/>
      <c r="H21" s="5"/>
      <c r="I21" s="5"/>
      <c r="J21" s="10"/>
      <c r="K21" s="5"/>
      <c r="L21" s="10"/>
      <c r="M21" s="5"/>
      <c r="N21" s="22">
        <f t="shared" si="2"/>
        <v>0</v>
      </c>
      <c r="O21" s="5"/>
      <c r="P21" s="7"/>
    </row>
    <row r="22" spans="1:16" ht="19.5" customHeight="1">
      <c r="A22" s="11" t="s">
        <v>14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  <c r="O22" s="5"/>
      <c r="P22" s="7"/>
    </row>
    <row r="23" spans="1:16" ht="19.5" customHeight="1" thickBot="1">
      <c r="A23" s="12" t="s">
        <v>23</v>
      </c>
      <c r="B23" s="13">
        <f aca="true" t="shared" si="3" ref="B23:P23">SUM(B16:B22)</f>
        <v>254003.47</v>
      </c>
      <c r="C23" s="13">
        <f t="shared" si="3"/>
        <v>194069.13</v>
      </c>
      <c r="D23" s="13">
        <f t="shared" si="3"/>
        <v>275170.11</v>
      </c>
      <c r="E23" s="13">
        <f t="shared" si="3"/>
        <v>205643.84</v>
      </c>
      <c r="F23" s="13">
        <f t="shared" si="3"/>
        <v>239466.73</v>
      </c>
      <c r="G23" s="13">
        <f t="shared" si="3"/>
        <v>261476.93</v>
      </c>
      <c r="H23" s="13">
        <f t="shared" si="3"/>
        <v>287609.14</v>
      </c>
      <c r="I23" s="13">
        <f t="shared" si="3"/>
        <v>262642.23</v>
      </c>
      <c r="J23" s="13">
        <f t="shared" si="3"/>
        <v>413418.59</v>
      </c>
      <c r="K23" s="13">
        <f t="shared" si="3"/>
        <v>117193.42</v>
      </c>
      <c r="L23" s="13">
        <f t="shared" si="3"/>
        <v>263276.18</v>
      </c>
      <c r="M23" s="13">
        <f t="shared" si="3"/>
        <v>303952.23</v>
      </c>
      <c r="N23" s="25">
        <f t="shared" si="3"/>
        <v>3077922</v>
      </c>
      <c r="O23" s="13">
        <f t="shared" si="3"/>
        <v>2916293.14</v>
      </c>
      <c r="P23" s="14">
        <f t="shared" si="3"/>
        <v>2600000</v>
      </c>
    </row>
    <row r="24" spans="1:16" ht="19.5" customHeight="1" thickBot="1" thickTop="1">
      <c r="A24" s="15" t="s">
        <v>12</v>
      </c>
      <c r="B24" s="16">
        <f aca="true" t="shared" si="4" ref="B24:P24">SUM(B14-B23)</f>
        <v>5097446.48</v>
      </c>
      <c r="C24" s="16">
        <f t="shared" si="4"/>
        <v>5575363.88</v>
      </c>
      <c r="D24" s="16">
        <f t="shared" si="4"/>
        <v>6002571.84</v>
      </c>
      <c r="E24" s="16">
        <f t="shared" si="4"/>
        <v>6230091.15</v>
      </c>
      <c r="F24" s="16">
        <f t="shared" si="4"/>
        <v>8424254.94</v>
      </c>
      <c r="G24" s="16">
        <f t="shared" si="4"/>
        <v>5797124.36</v>
      </c>
      <c r="H24" s="16">
        <f t="shared" si="4"/>
        <v>6305801.17</v>
      </c>
      <c r="I24" s="16">
        <f t="shared" si="4"/>
        <v>5776218.610000001</v>
      </c>
      <c r="J24" s="16">
        <f t="shared" si="4"/>
        <v>5698291.399999999</v>
      </c>
      <c r="K24" s="16">
        <f t="shared" si="4"/>
        <v>5799367.76</v>
      </c>
      <c r="L24" s="16">
        <f t="shared" si="4"/>
        <v>5328702.5200000005</v>
      </c>
      <c r="M24" s="23">
        <f t="shared" si="4"/>
        <v>6099764.17</v>
      </c>
      <c r="N24" s="26">
        <f t="shared" si="4"/>
        <v>72134998.28</v>
      </c>
      <c r="O24" s="24">
        <f t="shared" si="4"/>
        <v>71161263.72</v>
      </c>
      <c r="P24" s="17">
        <f t="shared" si="4"/>
        <v>73742000</v>
      </c>
    </row>
    <row r="25" ht="13.5" thickTop="1"/>
    <row r="26" spans="1:16" ht="12.75">
      <c r="A26" s="32" t="s">
        <v>37</v>
      </c>
      <c r="B26" s="32"/>
      <c r="D26" s="32" t="s">
        <v>42</v>
      </c>
      <c r="E26" s="32"/>
      <c r="F26" s="32"/>
      <c r="G26" s="32"/>
      <c r="H26" s="32"/>
      <c r="I26" s="32"/>
      <c r="J26" s="32"/>
      <c r="K26" s="32"/>
      <c r="L26" s="32"/>
      <c r="M26" s="32" t="s">
        <v>1</v>
      </c>
      <c r="N26" s="32"/>
      <c r="O26" s="32"/>
      <c r="P26" s="32"/>
    </row>
    <row r="27" spans="1:16" ht="12.75">
      <c r="A27" s="32" t="s">
        <v>11</v>
      </c>
      <c r="B27" s="32"/>
      <c r="D27" s="32" t="s">
        <v>0</v>
      </c>
      <c r="E27" s="32"/>
      <c r="F27" s="32"/>
      <c r="G27" s="32"/>
      <c r="H27" s="32"/>
      <c r="I27" s="32"/>
      <c r="J27" s="32"/>
      <c r="K27" s="32"/>
      <c r="L27" s="32"/>
      <c r="M27" s="32" t="s">
        <v>38</v>
      </c>
      <c r="N27" s="32"/>
      <c r="O27" s="32"/>
      <c r="P27" s="32"/>
    </row>
    <row r="28" spans="13:16" ht="12.75">
      <c r="M28" s="32" t="s">
        <v>36</v>
      </c>
      <c r="N28" s="32"/>
      <c r="O28" s="32"/>
      <c r="P28" s="32"/>
    </row>
  </sheetData>
  <sheetProtection/>
  <mergeCells count="27">
    <mergeCell ref="A26:B26"/>
    <mergeCell ref="A27:B27"/>
    <mergeCell ref="A1:P1"/>
    <mergeCell ref="A2:P2"/>
    <mergeCell ref="A3:P3"/>
    <mergeCell ref="A7:A8"/>
    <mergeCell ref="B7:B8"/>
    <mergeCell ref="C7:C8"/>
    <mergeCell ref="H7:H8"/>
    <mergeCell ref="I7:I8"/>
    <mergeCell ref="J7:J8"/>
    <mergeCell ref="N7:N8"/>
    <mergeCell ref="O7:O8"/>
    <mergeCell ref="D7:D8"/>
    <mergeCell ref="E7:E8"/>
    <mergeCell ref="F7:F8"/>
    <mergeCell ref="G7:G8"/>
    <mergeCell ref="O6:P6"/>
    <mergeCell ref="P7:P8"/>
    <mergeCell ref="M7:M8"/>
    <mergeCell ref="D26:L26"/>
    <mergeCell ref="D27:L27"/>
    <mergeCell ref="M28:P28"/>
    <mergeCell ref="M26:P26"/>
    <mergeCell ref="M27:P27"/>
    <mergeCell ref="K7:K8"/>
    <mergeCell ref="L7:L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2013-10-18T14:14:34Z</cp:lastPrinted>
  <dcterms:created xsi:type="dcterms:W3CDTF">2011-01-25T11:31:29Z</dcterms:created>
  <dcterms:modified xsi:type="dcterms:W3CDTF">2013-12-03T12:45:16Z</dcterms:modified>
  <cp:category/>
  <cp:version/>
  <cp:contentType/>
  <cp:contentStatus/>
</cp:coreProperties>
</file>