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º Bim. 2001" sheetId="1" r:id="rId1"/>
  </sheets>
  <definedNames>
    <definedName name="_xlnm.Print_Area" localSheetId="0">'2º Bim. 2001'!$A$1:$J$55</definedName>
  </definedNames>
  <calcPr fullCalcOnLoad="1"/>
</workbook>
</file>

<file path=xl/sharedStrings.xml><?xml version="1.0" encoding="utf-8"?>
<sst xmlns="http://schemas.openxmlformats.org/spreadsheetml/2006/main" count="69" uniqueCount="67">
  <si>
    <t>LEGISLATIVO</t>
  </si>
  <si>
    <t>Cód. Subf.</t>
  </si>
  <si>
    <t>Cód. Função</t>
  </si>
  <si>
    <t>Ação Judicária</t>
  </si>
  <si>
    <t xml:space="preserve">RELATÓRIO RESUMIDO DA EXECUÇÃO ORÇAMENTÁRIA </t>
  </si>
  <si>
    <t>- ADMINISTRAÇÃO DIRETA / INDIRETA / FUNDACIONAL -</t>
  </si>
  <si>
    <t>Valores expressos em R$</t>
  </si>
  <si>
    <t>Acumulado</t>
  </si>
  <si>
    <t>Inicial</t>
  </si>
  <si>
    <t>Atualizada</t>
  </si>
  <si>
    <t>DESPESAS</t>
  </si>
  <si>
    <t>Dotação Anual</t>
  </si>
  <si>
    <t>Empenhado</t>
  </si>
  <si>
    <t>Liquidado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</si>
  <si>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</si>
  <si>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</si>
  <si>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</si>
  <si>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</si>
  <si>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</si>
  <si>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</si>
  <si>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</si>
  <si>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SEGURANÇA PÚBLICA</t>
  </si>
  <si>
    <t>Policiamento</t>
  </si>
  <si>
    <t>Defesa Civil</t>
  </si>
  <si>
    <t>ASSISTÊNCIA SOCIAL</t>
  </si>
  <si>
    <t>Assistência Comunitária</t>
  </si>
  <si>
    <t>PREVIDÊNCIA SOCIAL</t>
  </si>
  <si>
    <t>Previdência do Regime Estatutário</t>
  </si>
  <si>
    <t>SAÚDE</t>
  </si>
  <si>
    <t>Assistência Hospitalar e Ambulatorial</t>
  </si>
  <si>
    <t>Vigilância Sanitária</t>
  </si>
  <si>
    <t>EDUCAÇÃO</t>
  </si>
  <si>
    <t>Ensino Fundamental</t>
  </si>
  <si>
    <t>Ensino Profissional</t>
  </si>
  <si>
    <t>Educação Infantil</t>
  </si>
  <si>
    <t>Educação de Jovens e Adultos</t>
  </si>
  <si>
    <t>Educação Especial</t>
  </si>
  <si>
    <t>CULTURA</t>
  </si>
  <si>
    <t>URBANISMO</t>
  </si>
  <si>
    <t>Infra-Estrutura Urbana</t>
  </si>
  <si>
    <t>Serviços Urbanos</t>
  </si>
  <si>
    <t>HABITAÇÃO</t>
  </si>
  <si>
    <t>Habitação Urbana</t>
  </si>
  <si>
    <t>SANEAMENTO</t>
  </si>
  <si>
    <t>Saneamento Básico Urbano</t>
  </si>
  <si>
    <t>AGRICULTURA</t>
  </si>
  <si>
    <t>Abastecimento</t>
  </si>
  <si>
    <t>COMÉRCIO E SERVIÇOS</t>
  </si>
  <si>
    <t>Turismo</t>
  </si>
  <si>
    <t>TOTAL</t>
  </si>
  <si>
    <t>Patr. Histórico, Artístico e Arqueológico</t>
  </si>
  <si>
    <t>a empenhar</t>
  </si>
  <si>
    <t>Assist. à Criança e ao Adolescente</t>
  </si>
  <si>
    <t>MUNICÍPIO DE ATIBAIA</t>
  </si>
  <si>
    <t>José Roberto Trícoli</t>
  </si>
  <si>
    <t>Prefeito Municipal</t>
  </si>
  <si>
    <t>Secret. Planej e Finanças</t>
  </si>
  <si>
    <t>Rita de Cássia G. e Martins</t>
  </si>
  <si>
    <t>Diretora de Finanças</t>
  </si>
  <si>
    <t>CRC SP 173.493</t>
  </si>
  <si>
    <t>JUDICIÁRIA</t>
  </si>
  <si>
    <t>Comunicação Social</t>
  </si>
  <si>
    <t>Administração de Receitas</t>
  </si>
  <si>
    <t>Previdência Básica</t>
  </si>
  <si>
    <t>2º BIMESTRE DE 2001</t>
  </si>
  <si>
    <t>2º BIMESTRE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</si>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</sst>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10"/>
      <color theme="0"/>
      <name val="Arial"/>
      <family val="2"/>
    </font>
    <font>
      <b/>
      <sz val="16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0" fillId="0" borderId="0" xfId="49" applyFont="1" applyBorder="1" applyAlignment="1" applyProtection="1">
      <alignment vertical="center"/>
      <protection hidden="1"/>
    </xf>
    <xf numFmtId="0" fontId="31" fillId="0" borderId="0" xfId="49" applyFont="1" applyBorder="1" applyAlignment="1" applyProtection="1">
      <alignment vertical="center"/>
      <protection hidden="1"/>
    </xf>
    <xf numFmtId="0" fontId="32" fillId="0" borderId="0" xfId="49" applyFont="1" applyBorder="1" applyAlignment="1" applyProtection="1">
      <alignment vertical="center"/>
      <protection hidden="1"/>
    </xf>
    <xf numFmtId="0" fontId="33" fillId="24" borderId="10" xfId="49" applyFont="1" applyFill="1" applyBorder="1" applyAlignment="1" applyProtection="1">
      <alignment horizontal="center" vertical="center"/>
      <protection hidden="1"/>
    </xf>
    <xf numFmtId="0" fontId="33" fillId="24" borderId="11" xfId="49" applyFont="1" applyFill="1" applyBorder="1" applyAlignment="1" applyProtection="1">
      <alignment horizontal="center" vertical="center"/>
      <protection hidden="1"/>
    </xf>
    <xf numFmtId="1" fontId="21" fillId="0" borderId="12" xfId="49" applyNumberFormat="1" applyFont="1" applyBorder="1" applyAlignment="1" applyProtection="1">
      <alignment horizontal="center" vertical="center"/>
      <protection hidden="1"/>
    </xf>
    <xf numFmtId="1" fontId="21" fillId="0" borderId="10" xfId="49" applyNumberFormat="1" applyFont="1" applyBorder="1" applyAlignment="1" applyProtection="1">
      <alignment horizontal="center" vertical="center"/>
      <protection hidden="1"/>
    </xf>
    <xf numFmtId="1" fontId="22" fillId="0" borderId="10" xfId="49" applyNumberFormat="1" applyFont="1" applyBorder="1" applyAlignment="1" applyProtection="1">
      <alignment horizontal="left" vertical="center"/>
      <protection hidden="1"/>
    </xf>
    <xf numFmtId="43" fontId="21" fillId="0" borderId="10" xfId="53" applyFont="1" applyBorder="1" applyAlignment="1" applyProtection="1">
      <alignment horizontal="right" vertical="center"/>
      <protection hidden="1"/>
    </xf>
    <xf numFmtId="43" fontId="21" fillId="0" borderId="10" xfId="53" applyFont="1" applyBorder="1" applyAlignment="1" applyProtection="1">
      <alignment vertical="center"/>
      <protection hidden="1"/>
    </xf>
    <xf numFmtId="43" fontId="21" fillId="0" borderId="11" xfId="53" applyFont="1" applyBorder="1" applyAlignment="1" applyProtection="1">
      <alignment vertical="center"/>
      <protection hidden="1"/>
    </xf>
    <xf numFmtId="1" fontId="23" fillId="25" borderId="13" xfId="49" applyNumberFormat="1" applyFont="1" applyFill="1" applyBorder="1" applyAlignment="1" applyProtection="1">
      <alignment horizontal="center" vertical="center"/>
      <protection hidden="1"/>
    </xf>
    <xf numFmtId="1" fontId="23" fillId="25" borderId="14" xfId="49" applyNumberFormat="1" applyFont="1" applyFill="1" applyBorder="1" applyAlignment="1" applyProtection="1">
      <alignment horizontal="center" vertical="center"/>
      <protection hidden="1"/>
    </xf>
    <xf numFmtId="1" fontId="24" fillId="25" borderId="14" xfId="49" applyNumberFormat="1" applyFont="1" applyFill="1" applyBorder="1" applyAlignment="1" applyProtection="1">
      <alignment horizontal="center" vertical="center"/>
      <protection hidden="1"/>
    </xf>
    <xf numFmtId="43" fontId="23" fillId="25" borderId="14" xfId="53" applyFont="1" applyFill="1" applyBorder="1" applyAlignment="1" applyProtection="1">
      <alignment horizontal="right" vertical="center"/>
      <protection hidden="1"/>
    </xf>
    <xf numFmtId="0" fontId="30" fillId="0" borderId="0" xfId="49" applyFont="1" applyBorder="1" applyAlignment="1" applyProtection="1">
      <alignment horizontal="left" vertical="center" indent="1"/>
      <protection hidden="1"/>
    </xf>
    <xf numFmtId="43" fontId="23" fillId="25" borderId="15" xfId="53" applyFont="1" applyFill="1" applyBorder="1" applyAlignment="1" applyProtection="1">
      <alignment horizontal="right" vertical="center"/>
      <protection hidden="1"/>
    </xf>
    <xf numFmtId="1" fontId="21" fillId="25" borderId="12" xfId="49" applyNumberFormat="1" applyFont="1" applyFill="1" applyBorder="1" applyAlignment="1" applyProtection="1">
      <alignment horizontal="center" vertical="center"/>
      <protection hidden="1"/>
    </xf>
    <xf numFmtId="1" fontId="21" fillId="25" borderId="10" xfId="49" applyNumberFormat="1" applyFont="1" applyFill="1" applyBorder="1" applyAlignment="1" applyProtection="1">
      <alignment horizontal="center" vertical="center"/>
      <protection hidden="1"/>
    </xf>
    <xf numFmtId="1" fontId="22" fillId="25" borderId="10" xfId="49" applyNumberFormat="1" applyFont="1" applyFill="1" applyBorder="1" applyAlignment="1" applyProtection="1">
      <alignment horizontal="left" vertical="center"/>
      <protection hidden="1"/>
    </xf>
    <xf numFmtId="43" fontId="21" fillId="25" borderId="10" xfId="53" applyFont="1" applyFill="1" applyBorder="1" applyAlignment="1" applyProtection="1">
      <alignment horizontal="right" vertical="center"/>
      <protection hidden="1"/>
    </xf>
    <xf numFmtId="43" fontId="21" fillId="25" borderId="11" xfId="53" applyFont="1" applyFill="1" applyBorder="1" applyAlignment="1" applyProtection="1">
      <alignment horizontal="right" vertical="center"/>
      <protection hidden="1"/>
    </xf>
    <xf numFmtId="0" fontId="33" fillId="24" borderId="16" xfId="49" applyFont="1" applyFill="1" applyBorder="1" applyAlignment="1" applyProtection="1">
      <alignment horizontal="center" vertical="center"/>
      <protection hidden="1"/>
    </xf>
    <xf numFmtId="43" fontId="0" fillId="0" borderId="0" xfId="53" applyFont="1" applyAlignment="1">
      <alignment vertical="center"/>
    </xf>
    <xf numFmtId="0" fontId="0" fillId="0" borderId="0" xfId="0" applyFont="1" applyAlignment="1">
      <alignment horizontal="center" vertical="center"/>
    </xf>
    <xf numFmtId="0" fontId="34" fillId="0" borderId="0" xfId="49" applyFont="1" applyBorder="1" applyAlignment="1" applyProtection="1">
      <alignment horizontal="center" vertical="center"/>
      <protection hidden="1"/>
    </xf>
    <xf numFmtId="0" fontId="30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3" fillId="24" borderId="16" xfId="49" applyFont="1" applyFill="1" applyBorder="1" applyAlignment="1" applyProtection="1">
      <alignment horizontal="center" vertical="center"/>
      <protection hidden="1"/>
    </xf>
    <xf numFmtId="0" fontId="33" fillId="24" borderId="17" xfId="49" applyFont="1" applyFill="1" applyBorder="1" applyAlignment="1" applyProtection="1">
      <alignment horizontal="center" vertical="center"/>
      <protection hidden="1"/>
    </xf>
    <xf numFmtId="0" fontId="33" fillId="24" borderId="18" xfId="49" applyFont="1" applyFill="1" applyBorder="1" applyAlignment="1" applyProtection="1">
      <alignment horizontal="center" vertical="center" wrapText="1"/>
      <protection hidden="1"/>
    </xf>
    <xf numFmtId="0" fontId="33" fillId="24" borderId="12" xfId="49" applyFont="1" applyFill="1" applyBorder="1" applyAlignment="1" applyProtection="1">
      <alignment horizontal="center" vertical="center" wrapText="1"/>
      <protection hidden="1"/>
    </xf>
    <xf numFmtId="0" fontId="33" fillId="24" borderId="16" xfId="49" applyFont="1" applyFill="1" applyBorder="1" applyAlignment="1" applyProtection="1">
      <alignment horizontal="center" vertical="center" wrapText="1"/>
      <protection hidden="1"/>
    </xf>
    <xf numFmtId="0" fontId="33" fillId="24" borderId="10" xfId="49" applyFont="1" applyFill="1" applyBorder="1" applyAlignment="1" applyProtection="1">
      <alignment horizontal="center" vertical="center" wrapText="1"/>
      <protection hidden="1"/>
    </xf>
    <xf numFmtId="0" fontId="20" fillId="0" borderId="0" xfId="49" applyFont="1" applyBorder="1" applyAlignment="1" applyProtection="1">
      <alignment horizontal="right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showGridLines="0" tabSelected="1" zoomScalePageLayoutView="0" workbookViewId="0" topLeftCell="A24">
      <selection activeCell="D53" sqref="D53:G53"/>
    </sheetView>
  </sheetViews>
  <sheetFormatPr defaultColWidth="9.140625" defaultRowHeight="12.75"/>
  <cols>
    <col min="1" max="2" width="8.7109375" style="1" customWidth="1"/>
    <col min="3" max="3" width="30.7109375" style="1" customWidth="1"/>
    <col min="4" max="10" width="14.7109375" style="1" customWidth="1"/>
    <col min="11" max="16384" width="9.140625" style="1" customWidth="1"/>
  </cols>
  <sheetData>
    <row r="1" spans="1:10" ht="20.25">
      <c r="A1" s="27" t="s">
        <v>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75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8">
      <c r="A3" s="29" t="s">
        <v>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8">
      <c r="A4" s="17" t="s">
        <v>53</v>
      </c>
      <c r="B4" s="3"/>
      <c r="C4" s="3"/>
      <c r="D4" s="3"/>
      <c r="E4" s="2"/>
      <c r="F4" s="4"/>
      <c r="G4" s="4"/>
      <c r="H4" s="4"/>
      <c r="I4" s="4"/>
      <c r="J4" s="4"/>
    </row>
    <row r="5" spans="1:10" ht="18">
      <c r="A5" s="17" t="s">
        <v>64</v>
      </c>
      <c r="B5" s="3"/>
      <c r="C5" s="3"/>
      <c r="D5" s="3"/>
      <c r="E5" s="2"/>
      <c r="F5" s="4"/>
      <c r="G5" s="4"/>
      <c r="H5" s="4"/>
      <c r="I5" s="4"/>
      <c r="J5" s="4"/>
    </row>
    <row r="6" spans="1:10" ht="13.5" thickBot="1">
      <c r="A6" s="36" t="s">
        <v>6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15" customHeight="1" thickTop="1">
      <c r="A7" s="32" t="s">
        <v>2</v>
      </c>
      <c r="B7" s="34" t="s">
        <v>1</v>
      </c>
      <c r="C7" s="24" t="s">
        <v>10</v>
      </c>
      <c r="D7" s="30" t="s">
        <v>11</v>
      </c>
      <c r="E7" s="30"/>
      <c r="F7" s="30" t="s">
        <v>65</v>
      </c>
      <c r="G7" s="30"/>
      <c r="H7" s="30" t="s">
        <v>7</v>
      </c>
      <c r="I7" s="30"/>
      <c r="J7" s="31"/>
    </row>
    <row r="8" spans="1:10" ht="15" customHeight="1">
      <c r="A8" s="33"/>
      <c r="B8" s="35"/>
      <c r="C8" s="5" t="s">
        <v>15</v>
      </c>
      <c r="D8" s="5" t="s">
        <v>8</v>
      </c>
      <c r="E8" s="5" t="s">
        <v>9</v>
      </c>
      <c r="F8" s="5" t="s">
        <v>12</v>
      </c>
      <c r="G8" s="5" t="s">
        <v>13</v>
      </c>
      <c r="H8" s="5" t="s">
        <v>12</v>
      </c>
      <c r="I8" s="5" t="s">
        <v>13</v>
      </c>
      <c r="J8" s="6" t="s">
        <v>51</v>
      </c>
    </row>
    <row r="9" spans="1:10" ht="15" customHeight="1">
      <c r="A9" s="19">
        <v>1</v>
      </c>
      <c r="B9" s="20">
        <v>0</v>
      </c>
      <c r="C9" s="21" t="s">
        <v>0</v>
      </c>
      <c r="D9" s="22">
        <f aca="true" t="shared" si="0" ref="D9:J9">SUM(D10:D10)</f>
        <v>3439000</v>
      </c>
      <c r="E9" s="22">
        <f t="shared" si="0"/>
        <v>3439000</v>
      </c>
      <c r="F9" s="22">
        <f t="shared" si="0"/>
        <v>406067.03</v>
      </c>
      <c r="G9" s="22">
        <f t="shared" si="0"/>
        <v>406067.03</v>
      </c>
      <c r="H9" s="22">
        <f t="shared" si="0"/>
        <v>959789.15</v>
      </c>
      <c r="I9" s="22">
        <f t="shared" si="0"/>
        <v>959789.15</v>
      </c>
      <c r="J9" s="23">
        <f t="shared" si="0"/>
        <v>2479210.85</v>
      </c>
    </row>
    <row r="10" spans="1:10" ht="15" customHeight="1">
      <c r="A10" s="7">
        <v>1</v>
      </c>
      <c r="B10" s="8">
        <v>31</v>
      </c>
      <c r="C10" s="9" t="s">
        <v>16</v>
      </c>
      <c r="D10" s="10">
        <v>3439000</v>
      </c>
      <c r="E10" s="10">
        <v>3439000</v>
      </c>
      <c r="F10" s="11">
        <v>406067.03</v>
      </c>
      <c r="G10" s="11">
        <v>406067.03</v>
      </c>
      <c r="H10" s="11">
        <v>959789.15</v>
      </c>
      <c r="I10" s="11">
        <v>959789.15</v>
      </c>
      <c r="J10" s="12">
        <f>E10-H10</f>
        <v>2479210.85</v>
      </c>
    </row>
    <row r="11" spans="1:10" ht="15" customHeight="1">
      <c r="A11" s="19">
        <v>2</v>
      </c>
      <c r="B11" s="20">
        <v>0</v>
      </c>
      <c r="C11" s="21" t="s">
        <v>60</v>
      </c>
      <c r="D11" s="22">
        <f aca="true" t="shared" si="1" ref="D11:J11">SUM(D12:D12)</f>
        <v>1331000</v>
      </c>
      <c r="E11" s="22">
        <f t="shared" si="1"/>
        <v>1331000</v>
      </c>
      <c r="F11" s="22">
        <f t="shared" si="1"/>
        <v>143628.02</v>
      </c>
      <c r="G11" s="22">
        <f t="shared" si="1"/>
        <v>201351.66</v>
      </c>
      <c r="H11" s="22">
        <f t="shared" si="1"/>
        <v>359316.57</v>
      </c>
      <c r="I11" s="22">
        <f t="shared" si="1"/>
        <v>308381.59</v>
      </c>
      <c r="J11" s="23">
        <f t="shared" si="1"/>
        <v>971683.4299999999</v>
      </c>
    </row>
    <row r="12" spans="1:10" ht="15" customHeight="1">
      <c r="A12" s="7">
        <v>2</v>
      </c>
      <c r="B12" s="8">
        <v>61</v>
      </c>
      <c r="C12" s="9" t="s">
        <v>3</v>
      </c>
      <c r="D12" s="10">
        <v>1331000</v>
      </c>
      <c r="E12" s="10">
        <v>1331000</v>
      </c>
      <c r="F12" s="11">
        <v>143628.02</v>
      </c>
      <c r="G12" s="11">
        <v>201351.66</v>
      </c>
      <c r="H12" s="11">
        <v>359316.57</v>
      </c>
      <c r="I12" s="11">
        <v>308381.59</v>
      </c>
      <c r="J12" s="12">
        <f>E12-H12</f>
        <v>971683.4299999999</v>
      </c>
    </row>
    <row r="13" spans="1:10" ht="15" customHeight="1">
      <c r="A13" s="19">
        <v>4</v>
      </c>
      <c r="B13" s="20">
        <v>0</v>
      </c>
      <c r="C13" s="21" t="s">
        <v>17</v>
      </c>
      <c r="D13" s="22">
        <f aca="true" t="shared" si="2" ref="D13:J13">SUM(D14:D18)</f>
        <v>10266000</v>
      </c>
      <c r="E13" s="22">
        <f t="shared" si="2"/>
        <v>10266000</v>
      </c>
      <c r="F13" s="22">
        <f t="shared" si="2"/>
        <v>1158340.07</v>
      </c>
      <c r="G13" s="22">
        <f t="shared" si="2"/>
        <v>1429085.97</v>
      </c>
      <c r="H13" s="22">
        <f t="shared" si="2"/>
        <v>3005292.4499999997</v>
      </c>
      <c r="I13" s="22">
        <f t="shared" si="2"/>
        <v>2175429.28</v>
      </c>
      <c r="J13" s="23">
        <f t="shared" si="2"/>
        <v>7260707.550000001</v>
      </c>
    </row>
    <row r="14" spans="1:10" ht="15" customHeight="1">
      <c r="A14" s="7">
        <v>4</v>
      </c>
      <c r="B14" s="8">
        <v>122</v>
      </c>
      <c r="C14" s="9" t="s">
        <v>18</v>
      </c>
      <c r="D14" s="10">
        <v>5133000</v>
      </c>
      <c r="E14" s="10">
        <v>5133000</v>
      </c>
      <c r="F14" s="11">
        <v>428334.07</v>
      </c>
      <c r="G14" s="11">
        <v>746460.34</v>
      </c>
      <c r="H14" s="11">
        <v>1500414.82</v>
      </c>
      <c r="I14" s="11">
        <v>959716.96</v>
      </c>
      <c r="J14" s="12">
        <f>E14-H14</f>
        <v>3632585.1799999997</v>
      </c>
    </row>
    <row r="15" spans="1:10" ht="15" customHeight="1">
      <c r="A15" s="7">
        <v>4</v>
      </c>
      <c r="B15" s="8">
        <v>123</v>
      </c>
      <c r="C15" s="9" t="s">
        <v>19</v>
      </c>
      <c r="D15" s="10">
        <v>950000</v>
      </c>
      <c r="E15" s="10">
        <v>950000</v>
      </c>
      <c r="F15" s="11">
        <v>122139.43</v>
      </c>
      <c r="G15" s="11">
        <v>121930.23</v>
      </c>
      <c r="H15" s="11">
        <v>239098.64</v>
      </c>
      <c r="I15" s="11">
        <v>222005.98</v>
      </c>
      <c r="J15" s="12">
        <f>E15-H15</f>
        <v>710901.36</v>
      </c>
    </row>
    <row r="16" spans="1:10" ht="15" customHeight="1">
      <c r="A16" s="7">
        <v>4</v>
      </c>
      <c r="B16" s="8">
        <v>126</v>
      </c>
      <c r="C16" s="9" t="s">
        <v>20</v>
      </c>
      <c r="D16" s="10">
        <v>253000</v>
      </c>
      <c r="E16" s="10">
        <v>253000</v>
      </c>
      <c r="F16" s="11">
        <v>37704.21</v>
      </c>
      <c r="G16" s="11">
        <v>31820</v>
      </c>
      <c r="H16" s="11">
        <v>65384.64</v>
      </c>
      <c r="I16" s="11">
        <v>51229.89</v>
      </c>
      <c r="J16" s="12">
        <f>E16-H16</f>
        <v>187615.36</v>
      </c>
    </row>
    <row r="17" spans="1:10" ht="15" customHeight="1">
      <c r="A17" s="7">
        <v>4</v>
      </c>
      <c r="B17" s="8">
        <v>129</v>
      </c>
      <c r="C17" s="9" t="s">
        <v>62</v>
      </c>
      <c r="D17" s="10">
        <v>2245000</v>
      </c>
      <c r="E17" s="10">
        <v>2245000</v>
      </c>
      <c r="F17" s="11">
        <v>318232.31</v>
      </c>
      <c r="G17" s="11">
        <v>300912.58</v>
      </c>
      <c r="H17" s="11">
        <v>706995.79</v>
      </c>
      <c r="I17" s="11">
        <v>547955.11</v>
      </c>
      <c r="J17" s="12">
        <f>E17-H17</f>
        <v>1538004.21</v>
      </c>
    </row>
    <row r="18" spans="1:10" ht="15" customHeight="1">
      <c r="A18" s="7">
        <v>4</v>
      </c>
      <c r="B18" s="8">
        <v>131</v>
      </c>
      <c r="C18" s="9" t="s">
        <v>61</v>
      </c>
      <c r="D18" s="10">
        <v>1685000</v>
      </c>
      <c r="E18" s="10">
        <v>1685000</v>
      </c>
      <c r="F18" s="11">
        <v>251930.05</v>
      </c>
      <c r="G18" s="11">
        <v>227962.82</v>
      </c>
      <c r="H18" s="11">
        <v>493398.56</v>
      </c>
      <c r="I18" s="11">
        <v>394521.34</v>
      </c>
      <c r="J18" s="12">
        <f>E18-H18</f>
        <v>1191601.44</v>
      </c>
    </row>
    <row r="19" spans="1:10" ht="15" customHeight="1">
      <c r="A19" s="19">
        <v>6</v>
      </c>
      <c r="B19" s="20">
        <v>0</v>
      </c>
      <c r="C19" s="21" t="s">
        <v>21</v>
      </c>
      <c r="D19" s="22">
        <f aca="true" t="shared" si="3" ref="D19:J19">SUM(D20:D21)</f>
        <v>2040000</v>
      </c>
      <c r="E19" s="22">
        <f t="shared" si="3"/>
        <v>2040000</v>
      </c>
      <c r="F19" s="22">
        <f t="shared" si="3"/>
        <v>278037.06</v>
      </c>
      <c r="G19" s="22">
        <f t="shared" si="3"/>
        <v>273227.61</v>
      </c>
      <c r="H19" s="22">
        <f t="shared" si="3"/>
        <v>627687.83</v>
      </c>
      <c r="I19" s="22">
        <f t="shared" si="3"/>
        <v>465595.88</v>
      </c>
      <c r="J19" s="23">
        <f t="shared" si="3"/>
        <v>1412312.17</v>
      </c>
    </row>
    <row r="20" spans="1:10" ht="15" customHeight="1">
      <c r="A20" s="7">
        <v>6</v>
      </c>
      <c r="B20" s="8">
        <v>181</v>
      </c>
      <c r="C20" s="9" t="s">
        <v>22</v>
      </c>
      <c r="D20" s="10">
        <v>2020000</v>
      </c>
      <c r="E20" s="10">
        <v>2020000</v>
      </c>
      <c r="F20" s="11">
        <v>279158.11</v>
      </c>
      <c r="G20" s="11">
        <v>273340.66</v>
      </c>
      <c r="H20" s="11">
        <v>627687.83</v>
      </c>
      <c r="I20" s="11">
        <v>465595.88</v>
      </c>
      <c r="J20" s="12">
        <f>E20-H20</f>
        <v>1392312.17</v>
      </c>
    </row>
    <row r="21" spans="1:10" ht="15" customHeight="1">
      <c r="A21" s="7">
        <v>6</v>
      </c>
      <c r="B21" s="8">
        <v>182</v>
      </c>
      <c r="C21" s="9" t="s">
        <v>23</v>
      </c>
      <c r="D21" s="10">
        <v>20000</v>
      </c>
      <c r="E21" s="10">
        <v>20000</v>
      </c>
      <c r="F21" s="11">
        <v>-1121.05</v>
      </c>
      <c r="G21" s="11">
        <v>-113.05</v>
      </c>
      <c r="H21" s="11">
        <v>0</v>
      </c>
      <c r="I21" s="11">
        <v>0</v>
      </c>
      <c r="J21" s="12">
        <f>E21-H21</f>
        <v>20000</v>
      </c>
    </row>
    <row r="22" spans="1:10" ht="15" customHeight="1">
      <c r="A22" s="19">
        <v>8</v>
      </c>
      <c r="B22" s="20">
        <v>0</v>
      </c>
      <c r="C22" s="21" t="s">
        <v>24</v>
      </c>
      <c r="D22" s="22">
        <f aca="true" t="shared" si="4" ref="D22:J22">SUM(D23:D24)</f>
        <v>970000</v>
      </c>
      <c r="E22" s="22">
        <f t="shared" si="4"/>
        <v>970000</v>
      </c>
      <c r="F22" s="22">
        <f t="shared" si="4"/>
        <v>159655.36</v>
      </c>
      <c r="G22" s="22">
        <f t="shared" si="4"/>
        <v>53805.84</v>
      </c>
      <c r="H22" s="22">
        <f t="shared" si="4"/>
        <v>221281.36</v>
      </c>
      <c r="I22" s="22">
        <f t="shared" si="4"/>
        <v>98684.74</v>
      </c>
      <c r="J22" s="23">
        <f t="shared" si="4"/>
        <v>748718.64</v>
      </c>
    </row>
    <row r="23" spans="1:10" ht="15" customHeight="1">
      <c r="A23" s="7">
        <v>8</v>
      </c>
      <c r="B23" s="8">
        <v>243</v>
      </c>
      <c r="C23" s="9" t="s">
        <v>52</v>
      </c>
      <c r="D23" s="10">
        <v>224000</v>
      </c>
      <c r="E23" s="10">
        <v>224000</v>
      </c>
      <c r="F23" s="11">
        <v>20000</v>
      </c>
      <c r="G23" s="11">
        <v>2000</v>
      </c>
      <c r="H23" s="11">
        <v>24000</v>
      </c>
      <c r="I23" s="11">
        <v>6000</v>
      </c>
      <c r="J23" s="12">
        <f>E23-H23</f>
        <v>200000</v>
      </c>
    </row>
    <row r="24" spans="1:10" ht="15" customHeight="1">
      <c r="A24" s="7">
        <v>8</v>
      </c>
      <c r="B24" s="8">
        <v>244</v>
      </c>
      <c r="C24" s="9" t="s">
        <v>25</v>
      </c>
      <c r="D24" s="10">
        <v>746000</v>
      </c>
      <c r="E24" s="10">
        <v>746000</v>
      </c>
      <c r="F24" s="11">
        <v>139655.36</v>
      </c>
      <c r="G24" s="11">
        <v>51805.84</v>
      </c>
      <c r="H24" s="11">
        <v>197281.36</v>
      </c>
      <c r="I24" s="11">
        <v>92684.74</v>
      </c>
      <c r="J24" s="12">
        <f>E24-H24</f>
        <v>548718.64</v>
      </c>
    </row>
    <row r="25" spans="1:10" ht="15" customHeight="1">
      <c r="A25" s="19">
        <v>9</v>
      </c>
      <c r="B25" s="20">
        <v>0</v>
      </c>
      <c r="C25" s="21" t="s">
        <v>26</v>
      </c>
      <c r="D25" s="22">
        <f aca="true" t="shared" si="5" ref="D25:J25">SUM(D26:D27)</f>
        <v>2044000</v>
      </c>
      <c r="E25" s="22">
        <f t="shared" si="5"/>
        <v>2044000</v>
      </c>
      <c r="F25" s="22">
        <f t="shared" si="5"/>
        <v>449130.98</v>
      </c>
      <c r="G25" s="22">
        <f t="shared" si="5"/>
        <v>348733.58999999997</v>
      </c>
      <c r="H25" s="22">
        <f t="shared" si="5"/>
        <v>728499.63</v>
      </c>
      <c r="I25" s="22">
        <f t="shared" si="5"/>
        <v>627318.38</v>
      </c>
      <c r="J25" s="23">
        <f t="shared" si="5"/>
        <v>1315500.3699999999</v>
      </c>
    </row>
    <row r="26" spans="1:10" ht="15" customHeight="1">
      <c r="A26" s="7">
        <v>9</v>
      </c>
      <c r="B26" s="8">
        <v>271</v>
      </c>
      <c r="C26" s="9" t="s">
        <v>63</v>
      </c>
      <c r="D26" s="10">
        <v>590000</v>
      </c>
      <c r="E26" s="10">
        <v>590000</v>
      </c>
      <c r="F26" s="11">
        <v>225951.93</v>
      </c>
      <c r="G26" s="11">
        <v>124770.68</v>
      </c>
      <c r="H26" s="11">
        <v>281375.59</v>
      </c>
      <c r="I26" s="11">
        <v>180194.34</v>
      </c>
      <c r="J26" s="12">
        <f>E26-H26</f>
        <v>308624.41</v>
      </c>
    </row>
    <row r="27" spans="1:10" ht="15" customHeight="1">
      <c r="A27" s="7">
        <v>9</v>
      </c>
      <c r="B27" s="8">
        <v>272</v>
      </c>
      <c r="C27" s="9" t="s">
        <v>27</v>
      </c>
      <c r="D27" s="10">
        <v>1454000</v>
      </c>
      <c r="E27" s="10">
        <v>1454000</v>
      </c>
      <c r="F27" s="11">
        <v>223179.05</v>
      </c>
      <c r="G27" s="11">
        <v>223962.91</v>
      </c>
      <c r="H27" s="11">
        <v>447124.04</v>
      </c>
      <c r="I27" s="11">
        <v>447124.04</v>
      </c>
      <c r="J27" s="12">
        <f>E27-H27</f>
        <v>1006875.96</v>
      </c>
    </row>
    <row r="28" spans="1:10" ht="15" customHeight="1">
      <c r="A28" s="19">
        <v>10</v>
      </c>
      <c r="B28" s="20">
        <v>0</v>
      </c>
      <c r="C28" s="21" t="s">
        <v>28</v>
      </c>
      <c r="D28" s="22">
        <f aca="true" t="shared" si="6" ref="D28:J28">SUM(D29:D30)</f>
        <v>9762000</v>
      </c>
      <c r="E28" s="22">
        <f t="shared" si="6"/>
        <v>9762000</v>
      </c>
      <c r="F28" s="22">
        <f t="shared" si="6"/>
        <v>1320604.56</v>
      </c>
      <c r="G28" s="22">
        <f t="shared" si="6"/>
        <v>1445393.63</v>
      </c>
      <c r="H28" s="22">
        <f t="shared" si="6"/>
        <v>2992484.14</v>
      </c>
      <c r="I28" s="22">
        <f t="shared" si="6"/>
        <v>2419050.17</v>
      </c>
      <c r="J28" s="23">
        <f t="shared" si="6"/>
        <v>6769515.86</v>
      </c>
    </row>
    <row r="29" spans="1:10" ht="15" customHeight="1">
      <c r="A29" s="7">
        <v>10</v>
      </c>
      <c r="B29" s="8">
        <v>302</v>
      </c>
      <c r="C29" s="9" t="s">
        <v>29</v>
      </c>
      <c r="D29" s="10">
        <v>8898000</v>
      </c>
      <c r="E29" s="10">
        <v>8898000</v>
      </c>
      <c r="F29" s="11">
        <v>1243127.34</v>
      </c>
      <c r="G29" s="11">
        <v>1382458.93</v>
      </c>
      <c r="H29" s="11">
        <v>2842504.04</v>
      </c>
      <c r="I29" s="11">
        <v>2300417.76</v>
      </c>
      <c r="J29" s="12">
        <f>E29-H29</f>
        <v>6055495.96</v>
      </c>
    </row>
    <row r="30" spans="1:10" ht="15" customHeight="1">
      <c r="A30" s="7">
        <v>10</v>
      </c>
      <c r="B30" s="8">
        <v>304</v>
      </c>
      <c r="C30" s="9" t="s">
        <v>30</v>
      </c>
      <c r="D30" s="10">
        <v>864000</v>
      </c>
      <c r="E30" s="10">
        <v>864000</v>
      </c>
      <c r="F30" s="11">
        <v>77477.22</v>
      </c>
      <c r="G30" s="11">
        <v>62934.7</v>
      </c>
      <c r="H30" s="11">
        <v>149980.1</v>
      </c>
      <c r="I30" s="11">
        <v>118632.41</v>
      </c>
      <c r="J30" s="12">
        <f>E30-H30</f>
        <v>714019.9</v>
      </c>
    </row>
    <row r="31" spans="1:10" ht="15" customHeight="1">
      <c r="A31" s="19">
        <v>12</v>
      </c>
      <c r="B31" s="20">
        <v>0</v>
      </c>
      <c r="C31" s="21" t="s">
        <v>31</v>
      </c>
      <c r="D31" s="22">
        <f aca="true" t="shared" si="7" ref="D31:J31">SUM(D32:D36)</f>
        <v>17306000</v>
      </c>
      <c r="E31" s="22">
        <f t="shared" si="7"/>
        <v>17306000</v>
      </c>
      <c r="F31" s="22">
        <f t="shared" si="7"/>
        <v>2309978.93</v>
      </c>
      <c r="G31" s="22">
        <f t="shared" si="7"/>
        <v>2380601.62</v>
      </c>
      <c r="H31" s="22">
        <f t="shared" si="7"/>
        <v>5382667.510000001</v>
      </c>
      <c r="I31" s="22">
        <f t="shared" si="7"/>
        <v>4290721.26</v>
      </c>
      <c r="J31" s="23">
        <f t="shared" si="7"/>
        <v>11923332.489999998</v>
      </c>
    </row>
    <row r="32" spans="1:10" ht="15" customHeight="1">
      <c r="A32" s="7">
        <v>12</v>
      </c>
      <c r="B32" s="8">
        <v>361</v>
      </c>
      <c r="C32" s="9" t="s">
        <v>32</v>
      </c>
      <c r="D32" s="10">
        <v>11123500</v>
      </c>
      <c r="E32" s="10">
        <v>11123500</v>
      </c>
      <c r="F32" s="11">
        <v>1422376.21</v>
      </c>
      <c r="G32" s="11">
        <v>1400644.67</v>
      </c>
      <c r="H32" s="11">
        <v>3220237.4</v>
      </c>
      <c r="I32" s="11">
        <v>2567262.17</v>
      </c>
      <c r="J32" s="12">
        <f>E32-H32</f>
        <v>7903262.6</v>
      </c>
    </row>
    <row r="33" spans="1:10" ht="15" customHeight="1">
      <c r="A33" s="7">
        <v>12</v>
      </c>
      <c r="B33" s="8">
        <v>363</v>
      </c>
      <c r="C33" s="9" t="s">
        <v>33</v>
      </c>
      <c r="D33" s="10">
        <v>55000</v>
      </c>
      <c r="E33" s="10">
        <v>55000</v>
      </c>
      <c r="F33" s="11">
        <v>8446.2</v>
      </c>
      <c r="G33" s="11">
        <v>5031.89</v>
      </c>
      <c r="H33" s="11">
        <v>14278.2</v>
      </c>
      <c r="I33" s="11">
        <v>6647.89</v>
      </c>
      <c r="J33" s="12">
        <f>E33-H33</f>
        <v>40721.8</v>
      </c>
    </row>
    <row r="34" spans="1:10" ht="15" customHeight="1">
      <c r="A34" s="7">
        <v>12</v>
      </c>
      <c r="B34" s="8">
        <v>365</v>
      </c>
      <c r="C34" s="9" t="s">
        <v>34</v>
      </c>
      <c r="D34" s="10">
        <v>5712500</v>
      </c>
      <c r="E34" s="10">
        <v>5712500</v>
      </c>
      <c r="F34" s="11">
        <v>836532.93</v>
      </c>
      <c r="G34" s="11">
        <v>938173.67</v>
      </c>
      <c r="H34" s="11">
        <v>2058971.34</v>
      </c>
      <c r="I34" s="11">
        <v>1642456.82</v>
      </c>
      <c r="J34" s="12">
        <f>E34-H34</f>
        <v>3653528.66</v>
      </c>
    </row>
    <row r="35" spans="1:10" ht="15" customHeight="1">
      <c r="A35" s="7">
        <v>12</v>
      </c>
      <c r="B35" s="8">
        <v>366</v>
      </c>
      <c r="C35" s="9" t="s">
        <v>35</v>
      </c>
      <c r="D35" s="10">
        <v>64000</v>
      </c>
      <c r="E35" s="10">
        <v>64000</v>
      </c>
      <c r="F35" s="11">
        <v>2448.35</v>
      </c>
      <c r="G35" s="11">
        <v>1638.16</v>
      </c>
      <c r="H35" s="11">
        <v>4954.38</v>
      </c>
      <c r="I35" s="11">
        <v>3335.02</v>
      </c>
      <c r="J35" s="12">
        <f>E35-H35</f>
        <v>59045.62</v>
      </c>
    </row>
    <row r="36" spans="1:10" ht="15" customHeight="1">
      <c r="A36" s="7">
        <v>12</v>
      </c>
      <c r="B36" s="8">
        <v>367</v>
      </c>
      <c r="C36" s="9" t="s">
        <v>36</v>
      </c>
      <c r="D36" s="10">
        <v>351000</v>
      </c>
      <c r="E36" s="10">
        <v>351000</v>
      </c>
      <c r="F36" s="11">
        <v>40175.24</v>
      </c>
      <c r="G36" s="11">
        <v>35113.23</v>
      </c>
      <c r="H36" s="11">
        <v>84226.19</v>
      </c>
      <c r="I36" s="11">
        <v>71019.36</v>
      </c>
      <c r="J36" s="12">
        <f>E36-H36</f>
        <v>266773.81</v>
      </c>
    </row>
    <row r="37" spans="1:10" ht="15" customHeight="1">
      <c r="A37" s="19">
        <v>13</v>
      </c>
      <c r="B37" s="20">
        <v>0</v>
      </c>
      <c r="C37" s="21" t="s">
        <v>37</v>
      </c>
      <c r="D37" s="22">
        <f aca="true" t="shared" si="8" ref="D37:J37">SUM(D38:D38)</f>
        <v>666000</v>
      </c>
      <c r="E37" s="22">
        <f t="shared" si="8"/>
        <v>666000</v>
      </c>
      <c r="F37" s="22">
        <f t="shared" si="8"/>
        <v>125714.69</v>
      </c>
      <c r="G37" s="22">
        <f t="shared" si="8"/>
        <v>81716.3</v>
      </c>
      <c r="H37" s="22">
        <f t="shared" si="8"/>
        <v>204028.84</v>
      </c>
      <c r="I37" s="22">
        <f t="shared" si="8"/>
        <v>135428.83</v>
      </c>
      <c r="J37" s="23">
        <f t="shared" si="8"/>
        <v>461971.16000000003</v>
      </c>
    </row>
    <row r="38" spans="1:10" ht="15" customHeight="1">
      <c r="A38" s="7">
        <v>13</v>
      </c>
      <c r="B38" s="8">
        <v>391</v>
      </c>
      <c r="C38" s="9" t="s">
        <v>50</v>
      </c>
      <c r="D38" s="10">
        <v>666000</v>
      </c>
      <c r="E38" s="10">
        <v>666000</v>
      </c>
      <c r="F38" s="11">
        <v>125714.69</v>
      </c>
      <c r="G38" s="11">
        <v>81716.3</v>
      </c>
      <c r="H38" s="11">
        <v>204028.84</v>
      </c>
      <c r="I38" s="11">
        <v>135428.83</v>
      </c>
      <c r="J38" s="12">
        <f>E38-H38</f>
        <v>461971.16000000003</v>
      </c>
    </row>
    <row r="39" spans="1:10" ht="15" customHeight="1">
      <c r="A39" s="19">
        <v>15</v>
      </c>
      <c r="B39" s="20">
        <v>0</v>
      </c>
      <c r="C39" s="21" t="s">
        <v>38</v>
      </c>
      <c r="D39" s="22">
        <f aca="true" t="shared" si="9" ref="D39:J39">SUM(D40:D41)</f>
        <v>15613000</v>
      </c>
      <c r="E39" s="22">
        <f t="shared" si="9"/>
        <v>17779957</v>
      </c>
      <c r="F39" s="22">
        <f t="shared" si="9"/>
        <v>1261393.34</v>
      </c>
      <c r="G39" s="22">
        <f t="shared" si="9"/>
        <v>1965068.88</v>
      </c>
      <c r="H39" s="22">
        <f t="shared" si="9"/>
        <v>7224117.21</v>
      </c>
      <c r="I39" s="22">
        <f t="shared" si="9"/>
        <v>3113803.3</v>
      </c>
      <c r="J39" s="23">
        <f t="shared" si="9"/>
        <v>10555839.79</v>
      </c>
    </row>
    <row r="40" spans="1:10" ht="15" customHeight="1">
      <c r="A40" s="7">
        <v>15</v>
      </c>
      <c r="B40" s="8">
        <v>451</v>
      </c>
      <c r="C40" s="9" t="s">
        <v>39</v>
      </c>
      <c r="D40" s="10">
        <v>5845000</v>
      </c>
      <c r="E40" s="10">
        <v>5585000</v>
      </c>
      <c r="F40" s="11">
        <v>99453.31</v>
      </c>
      <c r="G40" s="11">
        <v>666565.82</v>
      </c>
      <c r="H40" s="11">
        <v>3982202.63</v>
      </c>
      <c r="I40" s="11">
        <v>1018838.8</v>
      </c>
      <c r="J40" s="12">
        <f>E40-H40</f>
        <v>1602797.37</v>
      </c>
    </row>
    <row r="41" spans="1:10" ht="15" customHeight="1">
      <c r="A41" s="7">
        <v>15</v>
      </c>
      <c r="B41" s="8">
        <v>452</v>
      </c>
      <c r="C41" s="9" t="s">
        <v>40</v>
      </c>
      <c r="D41" s="10">
        <v>9768000</v>
      </c>
      <c r="E41" s="10">
        <v>12194957</v>
      </c>
      <c r="F41" s="11">
        <v>1161940.03</v>
      </c>
      <c r="G41" s="11">
        <v>1298503.06</v>
      </c>
      <c r="H41" s="11">
        <v>3241914.58</v>
      </c>
      <c r="I41" s="11">
        <v>2094964.5</v>
      </c>
      <c r="J41" s="12">
        <f>E41-H41</f>
        <v>8953042.42</v>
      </c>
    </row>
    <row r="42" spans="1:10" ht="15" customHeight="1">
      <c r="A42" s="19">
        <v>16</v>
      </c>
      <c r="B42" s="20">
        <v>0</v>
      </c>
      <c r="C42" s="21" t="s">
        <v>41</v>
      </c>
      <c r="D42" s="22">
        <f>SUM(D43)</f>
        <v>10000</v>
      </c>
      <c r="E42" s="22">
        <f aca="true" t="shared" si="10" ref="E42:J42">SUM(E43)</f>
        <v>10000</v>
      </c>
      <c r="F42" s="22">
        <f t="shared" si="10"/>
        <v>0</v>
      </c>
      <c r="G42" s="22">
        <f t="shared" si="10"/>
        <v>0</v>
      </c>
      <c r="H42" s="22">
        <f t="shared" si="10"/>
        <v>0</v>
      </c>
      <c r="I42" s="22">
        <f t="shared" si="10"/>
        <v>0</v>
      </c>
      <c r="J42" s="23">
        <f t="shared" si="10"/>
        <v>10000</v>
      </c>
    </row>
    <row r="43" spans="1:10" ht="15" customHeight="1">
      <c r="A43" s="7">
        <v>16</v>
      </c>
      <c r="B43" s="8">
        <v>482</v>
      </c>
      <c r="C43" s="9" t="s">
        <v>42</v>
      </c>
      <c r="D43" s="10">
        <v>10000</v>
      </c>
      <c r="E43" s="10">
        <v>10000</v>
      </c>
      <c r="F43" s="11">
        <v>0</v>
      </c>
      <c r="G43" s="11">
        <v>0</v>
      </c>
      <c r="H43" s="11">
        <v>0</v>
      </c>
      <c r="I43" s="11">
        <v>0</v>
      </c>
      <c r="J43" s="12">
        <f>E43-H43</f>
        <v>10000</v>
      </c>
    </row>
    <row r="44" spans="1:10" ht="15" customHeight="1">
      <c r="A44" s="19">
        <v>17</v>
      </c>
      <c r="B44" s="20">
        <v>0</v>
      </c>
      <c r="C44" s="21" t="s">
        <v>43</v>
      </c>
      <c r="D44" s="22">
        <f aca="true" t="shared" si="11" ref="D44:J44">SUM(D45:D45)</f>
        <v>14445000</v>
      </c>
      <c r="E44" s="22">
        <f t="shared" si="11"/>
        <v>14445000</v>
      </c>
      <c r="F44" s="22">
        <f t="shared" si="11"/>
        <v>1472135.2</v>
      </c>
      <c r="G44" s="22">
        <f t="shared" si="11"/>
        <v>1232245.13</v>
      </c>
      <c r="H44" s="22">
        <f t="shared" si="11"/>
        <v>4101823.97</v>
      </c>
      <c r="I44" s="22">
        <f t="shared" si="11"/>
        <v>2339850.74</v>
      </c>
      <c r="J44" s="23">
        <f t="shared" si="11"/>
        <v>10343176.03</v>
      </c>
    </row>
    <row r="45" spans="1:10" ht="15" customHeight="1">
      <c r="A45" s="7">
        <v>17</v>
      </c>
      <c r="B45" s="8">
        <v>512</v>
      </c>
      <c r="C45" s="9" t="s">
        <v>44</v>
      </c>
      <c r="D45" s="10">
        <v>14445000</v>
      </c>
      <c r="E45" s="10">
        <v>14445000</v>
      </c>
      <c r="F45" s="11">
        <v>1472135.2</v>
      </c>
      <c r="G45" s="11">
        <v>1232245.13</v>
      </c>
      <c r="H45" s="11">
        <v>4101823.97</v>
      </c>
      <c r="I45" s="11">
        <v>2339850.74</v>
      </c>
      <c r="J45" s="12">
        <f>E45-H45</f>
        <v>10343176.03</v>
      </c>
    </row>
    <row r="46" spans="1:10" ht="15" customHeight="1">
      <c r="A46" s="19">
        <v>20</v>
      </c>
      <c r="B46" s="20">
        <v>0</v>
      </c>
      <c r="C46" s="21" t="s">
        <v>45</v>
      </c>
      <c r="D46" s="22">
        <f aca="true" t="shared" si="12" ref="D46:J46">SUM(D47:D47)</f>
        <v>686000</v>
      </c>
      <c r="E46" s="22">
        <f t="shared" si="12"/>
        <v>686000</v>
      </c>
      <c r="F46" s="22">
        <f t="shared" si="12"/>
        <v>79211.8</v>
      </c>
      <c r="G46" s="22">
        <f t="shared" si="12"/>
        <v>78999.49</v>
      </c>
      <c r="H46" s="22">
        <f t="shared" si="12"/>
        <v>155229.73</v>
      </c>
      <c r="I46" s="22">
        <f t="shared" si="12"/>
        <v>136594.62</v>
      </c>
      <c r="J46" s="23">
        <f t="shared" si="12"/>
        <v>530770.27</v>
      </c>
    </row>
    <row r="47" spans="1:10" ht="15" customHeight="1">
      <c r="A47" s="7">
        <v>20</v>
      </c>
      <c r="B47" s="8">
        <v>605</v>
      </c>
      <c r="C47" s="9" t="s">
        <v>46</v>
      </c>
      <c r="D47" s="10">
        <v>686000</v>
      </c>
      <c r="E47" s="10">
        <v>686000</v>
      </c>
      <c r="F47" s="11">
        <v>79211.8</v>
      </c>
      <c r="G47" s="11">
        <v>78999.49</v>
      </c>
      <c r="H47" s="11">
        <v>155229.73</v>
      </c>
      <c r="I47" s="11">
        <v>136594.62</v>
      </c>
      <c r="J47" s="12">
        <f>E47-H47</f>
        <v>530770.27</v>
      </c>
    </row>
    <row r="48" spans="1:10" ht="15" customHeight="1">
      <c r="A48" s="19">
        <v>23</v>
      </c>
      <c r="B48" s="20">
        <v>0</v>
      </c>
      <c r="C48" s="21" t="s">
        <v>47</v>
      </c>
      <c r="D48" s="22">
        <f aca="true" t="shared" si="13" ref="D48:J48">SUM(D49:D49)</f>
        <v>2422000</v>
      </c>
      <c r="E48" s="22">
        <f t="shared" si="13"/>
        <v>2422000</v>
      </c>
      <c r="F48" s="22">
        <f t="shared" si="13"/>
        <v>70275.66</v>
      </c>
      <c r="G48" s="22">
        <f t="shared" si="13"/>
        <v>67172.86</v>
      </c>
      <c r="H48" s="22">
        <f t="shared" si="13"/>
        <v>135642.47</v>
      </c>
      <c r="I48" s="22">
        <f t="shared" si="13"/>
        <v>99410.6</v>
      </c>
      <c r="J48" s="23">
        <f t="shared" si="13"/>
        <v>2286357.53</v>
      </c>
    </row>
    <row r="49" spans="1:10" ht="15" customHeight="1">
      <c r="A49" s="7">
        <v>23</v>
      </c>
      <c r="B49" s="8">
        <v>695</v>
      </c>
      <c r="C49" s="9" t="s">
        <v>48</v>
      </c>
      <c r="D49" s="10">
        <v>2422000</v>
      </c>
      <c r="E49" s="10">
        <v>2422000</v>
      </c>
      <c r="F49" s="11">
        <v>70275.66</v>
      </c>
      <c r="G49" s="11">
        <v>67172.86</v>
      </c>
      <c r="H49" s="11">
        <v>135642.47</v>
      </c>
      <c r="I49" s="11">
        <v>99410.6</v>
      </c>
      <c r="J49" s="12">
        <f>E49-H49</f>
        <v>2286357.53</v>
      </c>
    </row>
    <row r="50" spans="1:10" ht="13.5" thickBot="1">
      <c r="A50" s="13"/>
      <c r="B50" s="14"/>
      <c r="C50" s="15" t="s">
        <v>49</v>
      </c>
      <c r="D50" s="16">
        <f aca="true" t="shared" si="14" ref="D50:J50">SUM(D9+D11+D13+D19+D22+D25+D28+D31+D37+D39+D42+D44+D46+D48)</f>
        <v>81000000</v>
      </c>
      <c r="E50" s="16">
        <f t="shared" si="14"/>
        <v>83166957</v>
      </c>
      <c r="F50" s="16">
        <f t="shared" si="14"/>
        <v>9234172.700000001</v>
      </c>
      <c r="G50" s="16">
        <f t="shared" si="14"/>
        <v>9963469.609999998</v>
      </c>
      <c r="H50" s="16">
        <f t="shared" si="14"/>
        <v>26097860.86</v>
      </c>
      <c r="I50" s="16">
        <f t="shared" si="14"/>
        <v>17170058.540000003</v>
      </c>
      <c r="J50" s="18">
        <f t="shared" si="14"/>
        <v>57069096.14000001</v>
      </c>
    </row>
    <row r="51" ht="13.5" thickTop="1"/>
    <row r="52" spans="1:10" ht="12.75">
      <c r="A52" s="26" t="s">
        <v>54</v>
      </c>
      <c r="B52" s="26"/>
      <c r="C52" s="26"/>
      <c r="D52" s="26" t="s">
        <v>66</v>
      </c>
      <c r="E52" s="26"/>
      <c r="F52" s="26"/>
      <c r="G52" s="26"/>
      <c r="H52" s="26" t="s">
        <v>57</v>
      </c>
      <c r="I52" s="26"/>
      <c r="J52" s="26"/>
    </row>
    <row r="53" spans="1:10" ht="12.75">
      <c r="A53" s="26" t="s">
        <v>55</v>
      </c>
      <c r="B53" s="26"/>
      <c r="C53" s="26"/>
      <c r="D53" s="26" t="s">
        <v>56</v>
      </c>
      <c r="E53" s="26"/>
      <c r="F53" s="26"/>
      <c r="G53" s="26"/>
      <c r="H53" s="26" t="s">
        <v>58</v>
      </c>
      <c r="I53" s="26"/>
      <c r="J53" s="26"/>
    </row>
    <row r="54" spans="8:10" ht="12.75">
      <c r="H54" s="26" t="s">
        <v>59</v>
      </c>
      <c r="I54" s="26"/>
      <c r="J54" s="26"/>
    </row>
    <row r="55" spans="4:11" ht="12.75">
      <c r="D55" s="25"/>
      <c r="E55" s="25"/>
      <c r="F55" s="25"/>
      <c r="G55" s="25"/>
      <c r="H55" s="25"/>
      <c r="I55" s="25"/>
      <c r="J55" s="25"/>
      <c r="K55" s="25"/>
    </row>
    <row r="56" spans="4:11" ht="12.75">
      <c r="D56" s="25"/>
      <c r="E56" s="25"/>
      <c r="F56" s="25"/>
      <c r="G56" s="25"/>
      <c r="H56" s="25"/>
      <c r="I56" s="25"/>
      <c r="J56" s="25"/>
      <c r="K56" s="25"/>
    </row>
    <row r="57" spans="4:11" ht="12.75">
      <c r="D57" s="25"/>
      <c r="E57" s="25"/>
      <c r="F57" s="25"/>
      <c r="G57" s="25"/>
      <c r="H57" s="25"/>
      <c r="I57" s="25"/>
      <c r="J57" s="25"/>
      <c r="K57" s="25"/>
    </row>
  </sheetData>
  <sheetProtection/>
  <mergeCells count="16">
    <mergeCell ref="H54:J54"/>
    <mergeCell ref="D7:E7"/>
    <mergeCell ref="F7:G7"/>
    <mergeCell ref="H52:J52"/>
    <mergeCell ref="H53:J53"/>
    <mergeCell ref="A52:C52"/>
    <mergeCell ref="D52:G52"/>
    <mergeCell ref="D53:G53"/>
    <mergeCell ref="A53:C53"/>
    <mergeCell ref="A1:J1"/>
    <mergeCell ref="A2:J2"/>
    <mergeCell ref="A3:J3"/>
    <mergeCell ref="H7:J7"/>
    <mergeCell ref="A7:A8"/>
    <mergeCell ref="B7:B8"/>
    <mergeCell ref="A6:J6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2013-11-18T13:05:47Z</cp:lastPrinted>
  <dcterms:created xsi:type="dcterms:W3CDTF">2011-01-25T11:25:48Z</dcterms:created>
  <dcterms:modified xsi:type="dcterms:W3CDTF">2013-12-03T12:40:58Z</dcterms:modified>
  <cp:category/>
  <cp:version/>
  <cp:contentType/>
  <cp:contentStatus/>
</cp:coreProperties>
</file>