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2014-Receita e Despesa" sheetId="1" r:id="rId1"/>
  </sheets>
  <definedNames>
    <definedName name="_xlnm.Print_Area" localSheetId="0">'2014-Receita e Despesa'!$A$1:$H$34</definedName>
  </definedNames>
  <calcPr fullCalcOnLoad="1"/>
</workbook>
</file>

<file path=xl/sharedStrings.xml><?xml version="1.0" encoding="utf-8"?>
<sst xmlns="http://schemas.openxmlformats.org/spreadsheetml/2006/main" count="45" uniqueCount="37">
  <si>
    <t>Valores expressos em R$</t>
  </si>
  <si>
    <t xml:space="preserve">RECEITAS </t>
  </si>
  <si>
    <t>Transferências Correntes</t>
  </si>
  <si>
    <t>Outras Receitas Correntes</t>
  </si>
  <si>
    <t>Operações de Crédito</t>
  </si>
  <si>
    <t>Alienação de Bens</t>
  </si>
  <si>
    <t>Transferências de Capital</t>
  </si>
  <si>
    <t>DESPESAS</t>
  </si>
  <si>
    <t>Outras Despesas Correntes</t>
  </si>
  <si>
    <t>MEMÓRIA DE CÁLCULO DA RECEITA E DA DESPESA</t>
  </si>
  <si>
    <t>Receita Total</t>
  </si>
  <si>
    <t xml:space="preserve">Receitas Correntes </t>
  </si>
  <si>
    <t>Receita Tributária</t>
  </si>
  <si>
    <t>Receita de Contribuições</t>
  </si>
  <si>
    <t>Receita Patrimonial</t>
  </si>
  <si>
    <t>Deduções de Transferências Correntes</t>
  </si>
  <si>
    <t xml:space="preserve">Receitas de Capital </t>
  </si>
  <si>
    <t>Despesa Total</t>
  </si>
  <si>
    <t xml:space="preserve">Despesas Correntes </t>
  </si>
  <si>
    <t xml:space="preserve">Pessoal e Encargos </t>
  </si>
  <si>
    <t xml:space="preserve">Juros e Encargos da Dívida </t>
  </si>
  <si>
    <t xml:space="preserve">Despesas de Capital </t>
  </si>
  <si>
    <t>Investimentos</t>
  </si>
  <si>
    <t>Inversões Financeiras</t>
  </si>
  <si>
    <t>Amortização da Dívida</t>
  </si>
  <si>
    <t>Reserva de Contingência</t>
  </si>
  <si>
    <t>2014</t>
  </si>
  <si>
    <t>2015</t>
  </si>
  <si>
    <t>2016</t>
  </si>
  <si>
    <t>ANEXO II</t>
  </si>
  <si>
    <t>Recursos Próprios</t>
  </si>
  <si>
    <t>Transferências  União</t>
  </si>
  <si>
    <t>Transferências Estado</t>
  </si>
  <si>
    <t>2013</t>
  </si>
  <si>
    <t>2012</t>
  </si>
  <si>
    <t>Transferências Multigovernamentais</t>
  </si>
  <si>
    <t>2017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</si>
</sst>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4"/>
      <color indexed="21"/>
      <name val="Arial"/>
      <family val="2"/>
    </font>
    <font>
      <b/>
      <sz val="12"/>
      <color indexed="22"/>
      <name val="Arial"/>
      <family val="2"/>
    </font>
    <font>
      <b/>
      <sz val="14"/>
      <color rgb="FF005F89"/>
      <name val="Arial"/>
      <family val="2"/>
    </font>
    <font>
      <b/>
      <sz val="12"/>
      <color theme="0" tint="-0.0499799996614456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1" fillId="0" borderId="0">
      <alignment/>
      <protection/>
    </xf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6" fillId="0" borderId="0" xfId="5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43" fontId="0" fillId="0" borderId="0" xfId="54" applyFont="1" applyAlignment="1">
      <alignment vertical="center"/>
    </xf>
    <xf numFmtId="39" fontId="0" fillId="0" borderId="0" xfId="0" applyNumberFormat="1" applyFont="1" applyAlignment="1">
      <alignment vertical="center"/>
    </xf>
    <xf numFmtId="43" fontId="0" fillId="0" borderId="0" xfId="54" applyFont="1" applyBorder="1" applyAlignment="1">
      <alignment vertical="center"/>
    </xf>
    <xf numFmtId="39" fontId="21" fillId="0" borderId="0" xfId="50" applyNumberFormat="1" applyFont="1" applyBorder="1" applyAlignment="1" applyProtection="1">
      <alignment vertical="center"/>
      <protection hidden="1"/>
    </xf>
    <xf numFmtId="0" fontId="22" fillId="0" borderId="0" xfId="50" applyFont="1" applyBorder="1" applyAlignment="1" applyProtection="1">
      <alignment horizontal="center" vertical="center"/>
      <protection locked="0"/>
    </xf>
    <xf numFmtId="39" fontId="0" fillId="0" borderId="0" xfId="50" applyNumberFormat="1" applyFont="1" applyBorder="1" applyAlignment="1" applyProtection="1">
      <alignment horizontal="center" vertical="center"/>
      <protection locked="0"/>
    </xf>
    <xf numFmtId="0" fontId="23" fillId="0" borderId="0" xfId="50" applyFont="1" applyBorder="1" applyAlignment="1" applyProtection="1">
      <alignment vertical="center"/>
      <protection hidden="1"/>
    </xf>
    <xf numFmtId="0" fontId="27" fillId="24" borderId="10" xfId="50" applyFont="1" applyFill="1" applyBorder="1" applyAlignment="1" applyProtection="1">
      <alignment horizontal="center" vertical="center"/>
      <protection hidden="1"/>
    </xf>
    <xf numFmtId="0" fontId="27" fillId="24" borderId="11" xfId="50" applyFont="1" applyFill="1" applyBorder="1" applyAlignment="1" applyProtection="1">
      <alignment horizontal="center" vertical="center"/>
      <protection hidden="1"/>
    </xf>
    <xf numFmtId="49" fontId="27" fillId="24" borderId="11" xfId="50" applyNumberFormat="1" applyFont="1" applyFill="1" applyBorder="1" applyAlignment="1" applyProtection="1">
      <alignment horizontal="center" vertical="center"/>
      <protection hidden="1"/>
    </xf>
    <xf numFmtId="49" fontId="27" fillId="24" borderId="12" xfId="50" applyNumberFormat="1" applyFont="1" applyFill="1" applyBorder="1" applyAlignment="1" applyProtection="1">
      <alignment horizontal="center" vertical="center"/>
      <protection hidden="1"/>
    </xf>
    <xf numFmtId="0" fontId="21" fillId="25" borderId="13" xfId="50" applyFont="1" applyFill="1" applyBorder="1" applyAlignment="1" applyProtection="1">
      <alignment horizontal="center" vertical="center"/>
      <protection hidden="1"/>
    </xf>
    <xf numFmtId="39" fontId="21" fillId="25" borderId="14" xfId="50" applyNumberFormat="1" applyFont="1" applyFill="1" applyBorder="1" applyAlignment="1" applyProtection="1">
      <alignment vertical="center"/>
      <protection hidden="1"/>
    </xf>
    <xf numFmtId="39" fontId="21" fillId="25" borderId="15" xfId="50" applyNumberFormat="1" applyFont="1" applyFill="1" applyBorder="1" applyAlignment="1" applyProtection="1">
      <alignment vertical="center"/>
      <protection hidden="1"/>
    </xf>
    <xf numFmtId="0" fontId="22" fillId="0" borderId="13" xfId="50" applyFont="1" applyBorder="1" applyAlignment="1" applyProtection="1">
      <alignment horizontal="left" vertical="center" indent="1"/>
      <protection hidden="1"/>
    </xf>
    <xf numFmtId="43" fontId="22" fillId="0" borderId="14" xfId="54" applyFont="1" applyBorder="1" applyAlignment="1" applyProtection="1">
      <alignment vertical="center"/>
      <protection hidden="1"/>
    </xf>
    <xf numFmtId="43" fontId="22" fillId="0" borderId="14" xfId="54" applyFont="1" applyFill="1" applyBorder="1" applyAlignment="1" applyProtection="1">
      <alignment vertical="center"/>
      <protection hidden="1"/>
    </xf>
    <xf numFmtId="39" fontId="22" fillId="0" borderId="14" xfId="50" applyNumberFormat="1" applyFont="1" applyBorder="1" applyAlignment="1" applyProtection="1">
      <alignment vertical="center"/>
      <protection hidden="1"/>
    </xf>
    <xf numFmtId="39" fontId="22" fillId="0" borderId="15" xfId="50" applyNumberFormat="1" applyFont="1" applyBorder="1" applyAlignment="1" applyProtection="1">
      <alignment vertical="center"/>
      <protection hidden="1"/>
    </xf>
    <xf numFmtId="39" fontId="22" fillId="0" borderId="14" xfId="50" applyNumberFormat="1" applyFont="1" applyFill="1" applyBorder="1" applyAlignment="1" applyProtection="1">
      <alignment vertical="center"/>
      <protection hidden="1"/>
    </xf>
    <xf numFmtId="0" fontId="21" fillId="25" borderId="16" xfId="50" applyFont="1" applyFill="1" applyBorder="1" applyAlignment="1" applyProtection="1">
      <alignment horizontal="center" vertical="center"/>
      <protection hidden="1"/>
    </xf>
    <xf numFmtId="39" fontId="21" fillId="25" borderId="17" xfId="50" applyNumberFormat="1" applyFont="1" applyFill="1" applyBorder="1" applyAlignment="1" applyProtection="1">
      <alignment horizontal="right" vertical="center"/>
      <protection hidden="1"/>
    </xf>
    <xf numFmtId="39" fontId="21" fillId="25" borderId="18" xfId="50" applyNumberFormat="1" applyFont="1" applyFill="1" applyBorder="1" applyAlignment="1" applyProtection="1">
      <alignment horizontal="right" vertical="center"/>
      <protection hidden="1"/>
    </xf>
    <xf numFmtId="0" fontId="21" fillId="0" borderId="0" xfId="50" applyFont="1" applyFill="1" applyBorder="1" applyAlignment="1" applyProtection="1">
      <alignment vertical="center"/>
      <protection hidden="1"/>
    </xf>
    <xf numFmtId="39" fontId="21" fillId="0" borderId="0" xfId="50" applyNumberFormat="1" applyFont="1" applyFill="1" applyBorder="1" applyAlignment="1" applyProtection="1">
      <alignment horizontal="right" vertical="center"/>
      <protection hidden="1"/>
    </xf>
    <xf numFmtId="4" fontId="22" fillId="0" borderId="14" xfId="54" applyNumberFormat="1" applyFont="1" applyBorder="1" applyAlignment="1" applyProtection="1">
      <alignment vertical="center"/>
      <protection hidden="1"/>
    </xf>
    <xf numFmtId="4" fontId="22" fillId="0" borderId="14" xfId="50" applyNumberFormat="1" applyFont="1" applyFill="1" applyBorder="1" applyAlignment="1" applyProtection="1">
      <alignment vertical="center"/>
      <protection hidden="1"/>
    </xf>
    <xf numFmtId="39" fontId="22" fillId="0" borderId="15" xfId="50" applyNumberFormat="1" applyFont="1" applyFill="1" applyBorder="1" applyAlignment="1" applyProtection="1">
      <alignment vertical="center"/>
      <protection hidden="1"/>
    </xf>
    <xf numFmtId="4" fontId="22" fillId="0" borderId="14" xfId="50" applyNumberFormat="1" applyFont="1" applyBorder="1" applyAlignment="1" applyProtection="1">
      <alignment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SheetLayoutView="100" zoomScalePageLayoutView="0" workbookViewId="0" topLeftCell="A10">
      <selection activeCell="K28" sqref="K28"/>
    </sheetView>
  </sheetViews>
  <sheetFormatPr defaultColWidth="9.140625" defaultRowHeight="12.75"/>
  <cols>
    <col min="1" max="1" width="45.7109375" style="2" customWidth="1"/>
    <col min="2" max="4" width="21.28125" style="2" hidden="1" customWidth="1"/>
    <col min="5" max="8" width="22.7109375" style="4" customWidth="1"/>
    <col min="9" max="9" width="13.421875" style="2" bestFit="1" customWidth="1"/>
    <col min="10" max="10" width="14.421875" style="2" bestFit="1" customWidth="1"/>
    <col min="11" max="11" width="15.00390625" style="2" bestFit="1" customWidth="1"/>
    <col min="12" max="12" width="15.00390625" style="3" bestFit="1" customWidth="1"/>
    <col min="13" max="16384" width="9.140625" style="2" customWidth="1"/>
  </cols>
  <sheetData>
    <row r="1" spans="1:8" ht="19.5" customHeight="1">
      <c r="A1" s="1" t="s">
        <v>29</v>
      </c>
      <c r="B1" s="1"/>
      <c r="C1" s="1"/>
      <c r="D1" s="1"/>
      <c r="E1" s="1"/>
      <c r="F1" s="1"/>
      <c r="G1" s="1"/>
      <c r="H1" s="1"/>
    </row>
    <row r="2" spans="1:8" ht="19.5" customHeight="1">
      <c r="A2" s="1" t="s">
        <v>9</v>
      </c>
      <c r="B2" s="1"/>
      <c r="C2" s="1"/>
      <c r="D2" s="1"/>
      <c r="E2" s="1"/>
      <c r="F2" s="1"/>
      <c r="G2" s="1"/>
      <c r="H2" s="1"/>
    </row>
    <row r="3" spans="1:8" ht="13.5" thickBot="1">
      <c r="A3" s="9"/>
      <c r="B3" s="9"/>
      <c r="C3" s="9"/>
      <c r="D3" s="9"/>
      <c r="E3" s="9"/>
      <c r="F3" s="9"/>
      <c r="G3" s="9"/>
      <c r="H3" s="9" t="s">
        <v>0</v>
      </c>
    </row>
    <row r="4" spans="1:8" ht="30" customHeight="1" thickTop="1">
      <c r="A4" s="10" t="s">
        <v>1</v>
      </c>
      <c r="B4" s="11">
        <v>2011</v>
      </c>
      <c r="C4" s="12" t="s">
        <v>34</v>
      </c>
      <c r="D4" s="12" t="s">
        <v>33</v>
      </c>
      <c r="E4" s="12" t="s">
        <v>26</v>
      </c>
      <c r="F4" s="12" t="s">
        <v>27</v>
      </c>
      <c r="G4" s="12" t="s">
        <v>28</v>
      </c>
      <c r="H4" s="13" t="s">
        <v>36</v>
      </c>
    </row>
    <row r="5" spans="1:8" ht="24.75" customHeight="1">
      <c r="A5" s="14" t="s">
        <v>11</v>
      </c>
      <c r="B5" s="15">
        <f>SUM(B6:B11)+B12</f>
        <v>267593097.04</v>
      </c>
      <c r="C5" s="15">
        <f>SUM(C6:C11)+C12</f>
        <v>278200171.84999996</v>
      </c>
      <c r="D5" s="15">
        <f>SUM(D6:D11)+D12</f>
        <v>290327000</v>
      </c>
      <c r="E5" s="15">
        <f>E6+E7+E8+E9+E10+E11+E12</f>
        <v>329402100</v>
      </c>
      <c r="F5" s="15">
        <f>F6+F7+F8+F9+F10+F11+F12</f>
        <v>354462000</v>
      </c>
      <c r="G5" s="15">
        <f>G6+G7+G8+G9+G10+G11+G12</f>
        <v>376442000</v>
      </c>
      <c r="H5" s="16">
        <f>H6+H7+H8+H9+H10+H11+H12</f>
        <v>399442000</v>
      </c>
    </row>
    <row r="6" spans="1:10" ht="19.5" customHeight="1">
      <c r="A6" s="17" t="s">
        <v>12</v>
      </c>
      <c r="B6" s="18">
        <v>99657544.84</v>
      </c>
      <c r="C6" s="19">
        <v>95023213.23</v>
      </c>
      <c r="D6" s="19">
        <v>98750800</v>
      </c>
      <c r="E6" s="20">
        <v>117103600</v>
      </c>
      <c r="F6" s="20">
        <v>128476400</v>
      </c>
      <c r="G6" s="20">
        <v>136807400</v>
      </c>
      <c r="H6" s="21">
        <v>145351200</v>
      </c>
      <c r="I6" s="4"/>
      <c r="J6" s="4"/>
    </row>
    <row r="7" spans="1:8" ht="19.5" customHeight="1">
      <c r="A7" s="17" t="s">
        <v>13</v>
      </c>
      <c r="B7" s="18">
        <v>3799275.14</v>
      </c>
      <c r="C7" s="19">
        <v>3971087.46</v>
      </c>
      <c r="D7" s="19">
        <v>3890000</v>
      </c>
      <c r="E7" s="20">
        <v>4563600</v>
      </c>
      <c r="F7" s="20">
        <v>4859300</v>
      </c>
      <c r="G7" s="20">
        <v>5174800</v>
      </c>
      <c r="H7" s="21">
        <v>5510400</v>
      </c>
    </row>
    <row r="8" spans="1:11" ht="19.5" customHeight="1">
      <c r="A8" s="17" t="s">
        <v>14</v>
      </c>
      <c r="B8" s="18">
        <v>4566044.84</v>
      </c>
      <c r="C8" s="19">
        <v>2860508.54</v>
      </c>
      <c r="D8" s="19">
        <v>5465500</v>
      </c>
      <c r="E8" s="20">
        <v>2834900</v>
      </c>
      <c r="F8" s="20">
        <v>3017200</v>
      </c>
      <c r="G8" s="20">
        <v>3210400</v>
      </c>
      <c r="H8" s="21">
        <v>3415800</v>
      </c>
      <c r="K8" s="3"/>
    </row>
    <row r="9" spans="1:11" ht="19.5" customHeight="1">
      <c r="A9" s="17" t="s">
        <v>2</v>
      </c>
      <c r="B9" s="18">
        <v>134060154.74</v>
      </c>
      <c r="C9" s="19">
        <v>149792371.67</v>
      </c>
      <c r="D9" s="19">
        <v>148043150</v>
      </c>
      <c r="E9" s="20">
        <v>176223800</v>
      </c>
      <c r="F9" s="20">
        <v>187491300</v>
      </c>
      <c r="G9" s="20">
        <v>198665500</v>
      </c>
      <c r="H9" s="21">
        <v>210486100</v>
      </c>
      <c r="I9" s="4"/>
      <c r="K9" s="3"/>
    </row>
    <row r="10" spans="1:9" ht="19.5" customHeight="1">
      <c r="A10" s="17" t="s">
        <v>35</v>
      </c>
      <c r="B10" s="18">
        <v>32485962.42</v>
      </c>
      <c r="C10" s="19">
        <v>37108463.83</v>
      </c>
      <c r="D10" s="19">
        <v>38000000</v>
      </c>
      <c r="E10" s="20">
        <v>47000000</v>
      </c>
      <c r="F10" s="20">
        <v>50055000</v>
      </c>
      <c r="G10" s="20">
        <v>53308000</v>
      </c>
      <c r="H10" s="21">
        <v>56773000</v>
      </c>
      <c r="I10" s="4"/>
    </row>
    <row r="11" spans="1:9" ht="19.5" customHeight="1">
      <c r="A11" s="17" t="s">
        <v>3</v>
      </c>
      <c r="B11" s="18">
        <v>14981634.71</v>
      </c>
      <c r="C11" s="19">
        <v>13732756.72</v>
      </c>
      <c r="D11" s="19">
        <v>20969150</v>
      </c>
      <c r="E11" s="20">
        <v>11199600</v>
      </c>
      <c r="F11" s="20">
        <v>12004600</v>
      </c>
      <c r="G11" s="20">
        <v>12763700</v>
      </c>
      <c r="H11" s="21">
        <v>13569700</v>
      </c>
      <c r="I11" s="4"/>
    </row>
    <row r="12" spans="1:9" ht="19.5" customHeight="1">
      <c r="A12" s="17" t="s">
        <v>15</v>
      </c>
      <c r="B12" s="18">
        <v>-21957519.65</v>
      </c>
      <c r="C12" s="19">
        <v>-24288229.6</v>
      </c>
      <c r="D12" s="19">
        <v>-24791600</v>
      </c>
      <c r="E12" s="20">
        <v>-29523400</v>
      </c>
      <c r="F12" s="20">
        <v>-31441800</v>
      </c>
      <c r="G12" s="20">
        <v>-33487800</v>
      </c>
      <c r="H12" s="21">
        <v>-35664200</v>
      </c>
      <c r="I12" s="4"/>
    </row>
    <row r="13" spans="1:8" ht="24.75" customHeight="1">
      <c r="A13" s="14" t="s">
        <v>16</v>
      </c>
      <c r="B13" s="15">
        <f aca="true" t="shared" si="0" ref="B13:H13">SUM(B14:B16)</f>
        <v>7053886.6</v>
      </c>
      <c r="C13" s="15">
        <f t="shared" si="0"/>
        <v>14775936.399999999</v>
      </c>
      <c r="D13" s="15">
        <f t="shared" si="0"/>
        <v>19973000</v>
      </c>
      <c r="E13" s="15">
        <f t="shared" si="0"/>
        <v>32597900</v>
      </c>
      <c r="F13" s="15">
        <f t="shared" si="0"/>
        <v>28538000</v>
      </c>
      <c r="G13" s="15">
        <f t="shared" si="0"/>
        <v>18958000</v>
      </c>
      <c r="H13" s="16">
        <f t="shared" si="0"/>
        <v>18558000</v>
      </c>
    </row>
    <row r="14" spans="1:8" ht="19.5" customHeight="1">
      <c r="A14" s="17" t="s">
        <v>4</v>
      </c>
      <c r="B14" s="18">
        <v>837932.09</v>
      </c>
      <c r="C14" s="19">
        <v>6648955.93</v>
      </c>
      <c r="D14" s="19">
        <v>8099000</v>
      </c>
      <c r="E14" s="22">
        <v>20510000</v>
      </c>
      <c r="F14" s="20">
        <v>20640000</v>
      </c>
      <c r="G14" s="20">
        <v>11640000</v>
      </c>
      <c r="H14" s="21">
        <v>11640000</v>
      </c>
    </row>
    <row r="15" spans="1:8" ht="19.5" customHeight="1">
      <c r="A15" s="17" t="s">
        <v>5</v>
      </c>
      <c r="B15" s="18">
        <v>570234.99</v>
      </c>
      <c r="C15" s="19">
        <v>29300</v>
      </c>
      <c r="D15" s="19">
        <v>300000</v>
      </c>
      <c r="E15" s="20">
        <v>50000</v>
      </c>
      <c r="F15" s="20">
        <v>50000</v>
      </c>
      <c r="G15" s="20">
        <v>50000</v>
      </c>
      <c r="H15" s="21">
        <v>50000</v>
      </c>
    </row>
    <row r="16" spans="1:8" ht="19.5" customHeight="1">
      <c r="A16" s="17" t="s">
        <v>6</v>
      </c>
      <c r="B16" s="18">
        <v>5645719.52</v>
      </c>
      <c r="C16" s="19">
        <v>8097680.47</v>
      </c>
      <c r="D16" s="19">
        <v>11574000</v>
      </c>
      <c r="E16" s="20">
        <v>12037900</v>
      </c>
      <c r="F16" s="20">
        <v>7848000</v>
      </c>
      <c r="G16" s="20">
        <v>7268000</v>
      </c>
      <c r="H16" s="21">
        <v>6868000</v>
      </c>
    </row>
    <row r="17" spans="1:8" ht="24.75" customHeight="1" thickBot="1">
      <c r="A17" s="23" t="s">
        <v>10</v>
      </c>
      <c r="B17" s="24">
        <f aca="true" t="shared" si="1" ref="B17:H17">B5+B13</f>
        <v>274646983.64</v>
      </c>
      <c r="C17" s="24">
        <f t="shared" si="1"/>
        <v>292976108.24999994</v>
      </c>
      <c r="D17" s="24">
        <f t="shared" si="1"/>
        <v>310300000</v>
      </c>
      <c r="E17" s="24">
        <f t="shared" si="1"/>
        <v>362000000</v>
      </c>
      <c r="F17" s="24">
        <f t="shared" si="1"/>
        <v>383000000</v>
      </c>
      <c r="G17" s="24">
        <f t="shared" si="1"/>
        <v>395400000</v>
      </c>
      <c r="H17" s="25">
        <f t="shared" si="1"/>
        <v>418000000</v>
      </c>
    </row>
    <row r="18" spans="1:8" ht="17.25" thickBot="1" thickTop="1">
      <c r="A18" s="26"/>
      <c r="B18" s="26"/>
      <c r="C18" s="26"/>
      <c r="D18" s="26"/>
      <c r="E18" s="27"/>
      <c r="F18" s="27"/>
      <c r="G18" s="27"/>
      <c r="H18" s="27"/>
    </row>
    <row r="19" spans="1:12" ht="30" customHeight="1" thickTop="1">
      <c r="A19" s="10" t="s">
        <v>7</v>
      </c>
      <c r="B19" s="11">
        <v>2011</v>
      </c>
      <c r="C19" s="12" t="s">
        <v>34</v>
      </c>
      <c r="D19" s="12" t="s">
        <v>33</v>
      </c>
      <c r="E19" s="12" t="s">
        <v>26</v>
      </c>
      <c r="F19" s="12" t="s">
        <v>27</v>
      </c>
      <c r="G19" s="12" t="s">
        <v>28</v>
      </c>
      <c r="H19" s="13" t="s">
        <v>36</v>
      </c>
      <c r="L19" s="5"/>
    </row>
    <row r="20" spans="1:12" ht="24.75" customHeight="1">
      <c r="A20" s="14" t="s">
        <v>18</v>
      </c>
      <c r="B20" s="15">
        <f aca="true" t="shared" si="2" ref="B20:G20">B21+B22+B23</f>
        <v>253644049.33999997</v>
      </c>
      <c r="C20" s="15">
        <f t="shared" si="2"/>
        <v>253424766.54000002</v>
      </c>
      <c r="D20" s="15">
        <f t="shared" si="2"/>
        <v>262552470</v>
      </c>
      <c r="E20" s="15">
        <f t="shared" si="2"/>
        <v>309892500</v>
      </c>
      <c r="F20" s="15">
        <f t="shared" si="2"/>
        <v>334772600</v>
      </c>
      <c r="G20" s="15">
        <f t="shared" si="2"/>
        <v>357050400</v>
      </c>
      <c r="H20" s="16">
        <f>H21+H22+H23</f>
        <v>379607800</v>
      </c>
      <c r="L20" s="6"/>
    </row>
    <row r="21" spans="1:12" ht="19.5" customHeight="1">
      <c r="A21" s="17" t="s">
        <v>19</v>
      </c>
      <c r="B21" s="28">
        <v>132767064.16</v>
      </c>
      <c r="C21" s="29">
        <v>133266233.17</v>
      </c>
      <c r="D21" s="29">
        <v>133177599</v>
      </c>
      <c r="E21" s="22">
        <v>162626040</v>
      </c>
      <c r="F21" s="22">
        <v>178391649</v>
      </c>
      <c r="G21" s="22">
        <v>191126977</v>
      </c>
      <c r="H21" s="30">
        <v>204076300</v>
      </c>
      <c r="L21" s="5"/>
    </row>
    <row r="22" spans="1:12" ht="19.5" customHeight="1">
      <c r="A22" s="17" t="s">
        <v>20</v>
      </c>
      <c r="B22" s="28">
        <v>1373981.11</v>
      </c>
      <c r="C22" s="29">
        <v>1305665.58</v>
      </c>
      <c r="D22" s="29">
        <v>3006500</v>
      </c>
      <c r="E22" s="22">
        <v>3064600</v>
      </c>
      <c r="F22" s="22">
        <v>4232400</v>
      </c>
      <c r="G22" s="22">
        <v>4998400</v>
      </c>
      <c r="H22" s="30">
        <v>5762300</v>
      </c>
      <c r="L22" s="5"/>
    </row>
    <row r="23" spans="1:12" ht="19.5" customHeight="1">
      <c r="A23" s="17" t="s">
        <v>8</v>
      </c>
      <c r="B23" s="31">
        <v>119503004.07</v>
      </c>
      <c r="C23" s="29">
        <v>118852867.79</v>
      </c>
      <c r="D23" s="29">
        <v>126368371</v>
      </c>
      <c r="E23" s="22">
        <v>144201860</v>
      </c>
      <c r="F23" s="22">
        <v>152148551</v>
      </c>
      <c r="G23" s="22">
        <v>160925023</v>
      </c>
      <c r="H23" s="30">
        <v>169769200</v>
      </c>
      <c r="L23" s="5"/>
    </row>
    <row r="24" spans="1:12" ht="24.75" customHeight="1">
      <c r="A24" s="14" t="s">
        <v>21</v>
      </c>
      <c r="B24" s="15">
        <f aca="true" t="shared" si="3" ref="B24:G24">B25+B31+B32</f>
        <v>29082024.57</v>
      </c>
      <c r="C24" s="15">
        <f t="shared" si="3"/>
        <v>47754528.97</v>
      </c>
      <c r="D24" s="15">
        <f t="shared" si="3"/>
        <v>44844260</v>
      </c>
      <c r="E24" s="15">
        <f t="shared" si="3"/>
        <v>49101500</v>
      </c>
      <c r="F24" s="15">
        <f t="shared" si="3"/>
        <v>44682200</v>
      </c>
      <c r="G24" s="15">
        <f t="shared" si="3"/>
        <v>34584600</v>
      </c>
      <c r="H24" s="16">
        <f>H25+H31+H32</f>
        <v>34397200</v>
      </c>
      <c r="I24" s="4"/>
      <c r="L24" s="5"/>
    </row>
    <row r="25" spans="1:12" ht="19.5" customHeight="1">
      <c r="A25" s="17" t="s">
        <v>22</v>
      </c>
      <c r="B25" s="22">
        <f>B26+B27+B30</f>
        <v>24710927.279999997</v>
      </c>
      <c r="C25" s="22">
        <f>C26+C27+C30</f>
        <v>43347303.56</v>
      </c>
      <c r="D25" s="22">
        <f>D26+D27+D30</f>
        <v>39660510</v>
      </c>
      <c r="E25" s="22">
        <v>33371500</v>
      </c>
      <c r="F25" s="22">
        <v>28589400</v>
      </c>
      <c r="G25" s="22">
        <v>28170800</v>
      </c>
      <c r="H25" s="30">
        <v>27861200</v>
      </c>
      <c r="L25" s="5"/>
    </row>
    <row r="26" spans="1:12" ht="19.5" customHeight="1">
      <c r="A26" s="17" t="s">
        <v>30</v>
      </c>
      <c r="B26" s="18">
        <v>17154923.98</v>
      </c>
      <c r="C26" s="19">
        <v>21976870.12</v>
      </c>
      <c r="D26" s="19">
        <v>18521230</v>
      </c>
      <c r="E26" s="22">
        <v>6178600</v>
      </c>
      <c r="F26" s="22">
        <v>10003700</v>
      </c>
      <c r="G26" s="22">
        <v>9333600</v>
      </c>
      <c r="H26" s="30">
        <v>9401200</v>
      </c>
      <c r="L26" s="5"/>
    </row>
    <row r="27" spans="1:12" ht="19.5" customHeight="1">
      <c r="A27" s="17" t="s">
        <v>6</v>
      </c>
      <c r="B27" s="18">
        <v>6655705.67</v>
      </c>
      <c r="C27" s="19">
        <v>14264898.86</v>
      </c>
      <c r="D27" s="19">
        <v>13040280</v>
      </c>
      <c r="E27" s="22">
        <v>13162900</v>
      </c>
      <c r="F27" s="22">
        <v>9062500</v>
      </c>
      <c r="G27" s="22">
        <v>8512800</v>
      </c>
      <c r="H27" s="30">
        <v>8134300</v>
      </c>
      <c r="L27" s="5"/>
    </row>
    <row r="28" spans="1:12" ht="19.5" customHeight="1">
      <c r="A28" s="17" t="s">
        <v>31</v>
      </c>
      <c r="B28" s="18"/>
      <c r="C28" s="19"/>
      <c r="D28" s="19"/>
      <c r="E28" s="22"/>
      <c r="F28" s="22"/>
      <c r="G28" s="22"/>
      <c r="H28" s="30"/>
      <c r="L28" s="5"/>
    </row>
    <row r="29" spans="1:12" ht="19.5" customHeight="1">
      <c r="A29" s="17" t="s">
        <v>32</v>
      </c>
      <c r="B29" s="18"/>
      <c r="C29" s="19"/>
      <c r="D29" s="19"/>
      <c r="E29" s="22"/>
      <c r="F29" s="22"/>
      <c r="G29" s="22"/>
      <c r="H29" s="30"/>
      <c r="L29" s="5"/>
    </row>
    <row r="30" spans="1:12" ht="19.5" customHeight="1">
      <c r="A30" s="17" t="s">
        <v>4</v>
      </c>
      <c r="B30" s="18">
        <v>900297.63</v>
      </c>
      <c r="C30" s="19">
        <v>7105534.58</v>
      </c>
      <c r="D30" s="19">
        <v>8099000</v>
      </c>
      <c r="E30" s="22">
        <v>20510000</v>
      </c>
      <c r="F30" s="22">
        <v>20640000</v>
      </c>
      <c r="G30" s="22">
        <v>11640000</v>
      </c>
      <c r="H30" s="30">
        <v>11640000</v>
      </c>
      <c r="L30" s="5"/>
    </row>
    <row r="31" spans="1:12" ht="19.5" customHeight="1">
      <c r="A31" s="17" t="s">
        <v>23</v>
      </c>
      <c r="B31" s="18">
        <v>261898.28</v>
      </c>
      <c r="C31" s="19">
        <v>0</v>
      </c>
      <c r="D31" s="19">
        <v>260000</v>
      </c>
      <c r="E31" s="22">
        <v>11000000</v>
      </c>
      <c r="F31" s="22">
        <v>11143000</v>
      </c>
      <c r="G31" s="22">
        <v>1343000</v>
      </c>
      <c r="H31" s="30">
        <v>1343000</v>
      </c>
      <c r="L31" s="5"/>
    </row>
    <row r="32" spans="1:12" ht="19.5" customHeight="1">
      <c r="A32" s="17" t="s">
        <v>24</v>
      </c>
      <c r="B32" s="18">
        <v>4109199.01</v>
      </c>
      <c r="C32" s="19">
        <v>4407225.41</v>
      </c>
      <c r="D32" s="19">
        <v>4923750</v>
      </c>
      <c r="E32" s="22">
        <v>4730000</v>
      </c>
      <c r="F32" s="22">
        <v>4949800</v>
      </c>
      <c r="G32" s="22">
        <v>5070800</v>
      </c>
      <c r="H32" s="30">
        <v>5193000</v>
      </c>
      <c r="L32" s="5"/>
    </row>
    <row r="33" spans="1:12" ht="19.5" customHeight="1">
      <c r="A33" s="17" t="s">
        <v>25</v>
      </c>
      <c r="B33" s="22">
        <v>0</v>
      </c>
      <c r="C33" s="22">
        <v>0</v>
      </c>
      <c r="D33" s="22">
        <v>2903270</v>
      </c>
      <c r="E33" s="22">
        <v>3006000</v>
      </c>
      <c r="F33" s="22">
        <v>3545200</v>
      </c>
      <c r="G33" s="22">
        <v>3765000</v>
      </c>
      <c r="H33" s="30">
        <v>3995000</v>
      </c>
      <c r="L33" s="5"/>
    </row>
    <row r="34" spans="1:12" ht="24.75" customHeight="1" thickBot="1">
      <c r="A34" s="23" t="s">
        <v>17</v>
      </c>
      <c r="B34" s="24">
        <f aca="true" t="shared" si="4" ref="B34:H34">B20+B24+B33</f>
        <v>282726073.90999997</v>
      </c>
      <c r="C34" s="24">
        <f t="shared" si="4"/>
        <v>301179295.51</v>
      </c>
      <c r="D34" s="24">
        <f t="shared" si="4"/>
        <v>310300000</v>
      </c>
      <c r="E34" s="24">
        <f>E20+E24+E33</f>
        <v>362000000</v>
      </c>
      <c r="F34" s="24">
        <f t="shared" si="4"/>
        <v>383000000</v>
      </c>
      <c r="G34" s="24">
        <f t="shared" si="4"/>
        <v>395400000</v>
      </c>
      <c r="H34" s="25">
        <f t="shared" si="4"/>
        <v>418000000</v>
      </c>
      <c r="L34" s="5"/>
    </row>
    <row r="35" spans="1:12" ht="15.75" thickTop="1">
      <c r="A35" s="7"/>
      <c r="B35" s="7"/>
      <c r="C35" s="7"/>
      <c r="D35" s="7"/>
      <c r="E35" s="8"/>
      <c r="F35" s="8"/>
      <c r="G35" s="8"/>
      <c r="H35" s="8"/>
      <c r="L35" s="5"/>
    </row>
  </sheetData>
  <sheetProtection/>
  <mergeCells count="2">
    <mergeCell ref="A1:H1"/>
    <mergeCell ref="A2:H2"/>
  </mergeCell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portrait" paperSize="9" scale="71" r:id="rId1"/>
  <colBreaks count="1" manualBreakCount="1">
    <brk id="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2014-01-30T12:08:53Z</cp:lastPrinted>
  <dcterms:created xsi:type="dcterms:W3CDTF">2011-03-29T11:09:23Z</dcterms:created>
  <dcterms:modified xsi:type="dcterms:W3CDTF">2014-01-30T12:09:18Z</dcterms:modified>
  <cp:category/>
  <cp:version/>
  <cp:contentType/>
  <cp:contentStatus/>
</cp:coreProperties>
</file>