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dezembro 2023" sheetId="1" r:id="rId1"/>
  </sheets>
  <definedNames>
    <definedName name="_xlnm.Print_Area" localSheetId="0">'dezembro 2023'!$A$1:$I$25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'dezembro 2023'!$1:$4</definedName>
  </definedNames>
  <calcPr fullCalcOnLoad="1"/>
</workbook>
</file>

<file path=xl/sharedStrings.xml><?xml version="1.0" encoding="utf-8"?>
<sst xmlns="http://schemas.openxmlformats.org/spreadsheetml/2006/main" count="59" uniqueCount="47">
  <si>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</si>
  <si>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</si>
  <si>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</si>
  <si>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</si>
  <si>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</si>
  <si>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</si>
  <si>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</si>
  <si>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</si>
  <si>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</si>
  <si>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</si>
  <si>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</si>
  <si>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</si>
  <si>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</si>
  <si>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</si>
  <si>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</si>
  <si>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</si>
  <si>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</si>
  <si>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</si>
  <si>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</si>
  <si>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</si>
  <si>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</si>
  <si>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</si>
  <si>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</si>
  <si>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</si>
  <si>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</si>
  <si>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</si>
  <si>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</si>
  <si>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</si>
  <si>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</si>
  <si>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</si>
  <si>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>1º TA 032/2022 - SAUDE - Memorando 1doc 54.950/2022</t>
  </si>
  <si>
    <t xml:space="preserve">023/2023 - SAUDE
MEMORANDO 1DOC Nº 28.033/2023 </t>
  </si>
  <si>
    <t>oferta de serviços ambulatoriais e eletivos como 
complemento do SUS, através de convênio para apoio na redução de demandas reprimidas e 
retaguarda técnica aos serviços da Secretaria Municipal de Saúde</t>
  </si>
  <si>
    <t xml:space="preserve">025/2023 - SAUDE
MEMORANDO 1DOC Nº 16.607/2023 
</t>
  </si>
  <si>
    <t xml:space="preserve"> Irmandade Civil 
Pró-Vila de São Vicente de Paulo
CNPJ/MF sob n.º 44.515.963/0001-01</t>
  </si>
  <si>
    <t>ofertar serviço sócio sanitário integrado de forma híbrida com 
gestão entre a Secretária Municipal de Assistência e Desenvolvimento Social e Secretaria Municipal 
de Saúde, com execução e integração na – ILPI - Irmandade Civil Pró vila de São Vicente de Paulo. A 
rede de assistência da Secretaria Municipal de Saúde, com atividades de promoção, prevenção e 
redução de agravos na saúde da pessoa idosa</t>
  </si>
  <si>
    <t>Rua São Vicente de Paulo, nº 30 Bairro Centro, Atibaia/SP</t>
  </si>
  <si>
    <t>02 e 92</t>
  </si>
  <si>
    <t>05 e 95</t>
  </si>
  <si>
    <t xml:space="preserve">021/2023 -SAUDE 
Memo 1doc 24.931/2023 </t>
  </si>
  <si>
    <t>realizar a avaliação audiológica dos pacientes 
encaminhamentos e previamente triados pelo Município a fim de determinar a acuidade 
auditiva, o grau e o tipo de perda auditiva; Selecionar e indicar 300 aparelhos auditivos de 
acordo com o tipo e grau de perda auditiva detectada na avaliação audiológica; adaptar os 
aparelhos auditivos conforme a indicação realizada em no mínimo 150 pacientes em fila de 
espera no Município</t>
  </si>
  <si>
    <t xml:space="preserve">8º TA 006/2021– SAÚDE
Memo 1doc n°60.255/2022
</t>
  </si>
  <si>
    <t>029/2023 - SAUDE
MEMORANDO 1DOC Nº 52.345/2023</t>
  </si>
  <si>
    <t>auxiliar os assistidos da APAE- Atibaia, que necessitem de usos de fraldas geriátricas e infantis, através da "Oficina de Fralda" tendo por diretriz fundamental os princípios da dignidade da pessoa humana. O projeto visa auxiliar o poder público no atendimento dos objetivos do desenvolvimento sustentável nº 03, saúde e bem estar, para a agenda 2030 da ONU</t>
  </si>
  <si>
    <t>Atibaia, 31 de dezembro de 2023</t>
  </si>
  <si>
    <t>5º TA 038/2022 - SAUDE 
Processo: 60.099/2022</t>
  </si>
  <si>
    <t>VALOR REPASSADO NO EXERCÍCIO ATÉ 31/12/2023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</si>
</sst>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71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/>
    </xf>
    <xf numFmtId="171" fontId="2" fillId="0" borderId="20" xfId="0" applyNumberFormat="1" applyFont="1" applyFill="1" applyBorder="1" applyAlignment="1">
      <alignment horizontal="left" vertical="center"/>
    </xf>
    <xf numFmtId="171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I5" sqref="I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ht="30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46</v>
      </c>
    </row>
    <row r="5" spans="1:10" s="3" customFormat="1" ht="47.25" customHeight="1" thickTop="1">
      <c r="A5" s="43" t="s">
        <v>45</v>
      </c>
      <c r="B5" s="42" t="s">
        <v>12</v>
      </c>
      <c r="C5" s="65" t="s">
        <v>13</v>
      </c>
      <c r="D5" s="66">
        <v>44927</v>
      </c>
      <c r="E5" s="68">
        <v>45291</v>
      </c>
      <c r="F5" s="24">
        <f>43667330+2406827.2+4999916.27+4450880.22</f>
        <v>55524953.69</v>
      </c>
      <c r="G5" s="21">
        <v>1</v>
      </c>
      <c r="H5" s="70" t="s">
        <v>24</v>
      </c>
      <c r="I5" s="25">
        <v>55029853.69</v>
      </c>
      <c r="J5" s="9"/>
    </row>
    <row r="6" spans="1:10" s="3" customFormat="1" ht="61.5" customHeight="1">
      <c r="A6" s="45"/>
      <c r="B6" s="46"/>
      <c r="C6" s="47"/>
      <c r="D6" s="67"/>
      <c r="E6" s="69"/>
      <c r="F6" s="26">
        <f>5132670+744200.64+18361.53+1717336.96</f>
        <v>7612569.13</v>
      </c>
      <c r="G6" s="27">
        <v>5</v>
      </c>
      <c r="H6" s="71"/>
      <c r="I6" s="29">
        <v>7387979.16</v>
      </c>
      <c r="J6" s="9"/>
    </row>
    <row r="7" spans="1:10" s="3" customFormat="1" ht="61.5" customHeight="1">
      <c r="A7" s="53"/>
      <c r="B7" s="46"/>
      <c r="C7" s="47"/>
      <c r="D7" s="67"/>
      <c r="E7" s="69"/>
      <c r="F7" s="33">
        <f>1713203.81+1458104.05</f>
        <v>3171307.8600000003</v>
      </c>
      <c r="G7" s="27">
        <v>2</v>
      </c>
      <c r="H7" s="71"/>
      <c r="I7" s="29">
        <v>3171307.86</v>
      </c>
      <c r="J7" s="9"/>
    </row>
    <row r="8" spans="1:10" s="3" customFormat="1" ht="56.25" customHeight="1" thickBot="1">
      <c r="A8" s="30" t="s">
        <v>25</v>
      </c>
      <c r="B8" s="23" t="s">
        <v>12</v>
      </c>
      <c r="C8" s="12" t="s">
        <v>13</v>
      </c>
      <c r="D8" s="31">
        <v>44927</v>
      </c>
      <c r="E8" s="32">
        <v>45291</v>
      </c>
      <c r="F8" s="33">
        <v>1077300</v>
      </c>
      <c r="G8" s="27">
        <v>2</v>
      </c>
      <c r="H8" s="28" t="s">
        <v>17</v>
      </c>
      <c r="I8" s="29">
        <v>1077300</v>
      </c>
      <c r="J8" s="9"/>
    </row>
    <row r="9" spans="1:10" s="3" customFormat="1" ht="48" customHeight="1" thickTop="1">
      <c r="A9" s="44" t="s">
        <v>27</v>
      </c>
      <c r="B9" s="76" t="s">
        <v>14</v>
      </c>
      <c r="C9" s="49" t="s">
        <v>15</v>
      </c>
      <c r="D9" s="51">
        <v>44927</v>
      </c>
      <c r="E9" s="72">
        <v>45291</v>
      </c>
      <c r="F9" s="29">
        <f>518800+231914.65+26096.34</f>
        <v>776810.99</v>
      </c>
      <c r="G9" s="27">
        <v>1</v>
      </c>
      <c r="H9" s="74" t="s">
        <v>26</v>
      </c>
      <c r="I9" s="29">
        <v>776810.99</v>
      </c>
      <c r="J9" s="9"/>
    </row>
    <row r="10" spans="1:10" s="3" customFormat="1" ht="39.75" customHeight="1" thickBot="1">
      <c r="A10" s="53"/>
      <c r="B10" s="77"/>
      <c r="C10" s="50"/>
      <c r="D10" s="50"/>
      <c r="E10" s="73"/>
      <c r="F10" s="26">
        <v>77330</v>
      </c>
      <c r="G10" s="27">
        <v>5</v>
      </c>
      <c r="H10" s="75"/>
      <c r="I10" s="29">
        <v>77330</v>
      </c>
      <c r="J10" s="9"/>
    </row>
    <row r="11" spans="1:10" s="3" customFormat="1" ht="45.75" customHeight="1" thickTop="1">
      <c r="A11" s="44" t="s">
        <v>28</v>
      </c>
      <c r="B11" s="54" t="s">
        <v>8</v>
      </c>
      <c r="C11" s="57" t="s">
        <v>10</v>
      </c>
      <c r="D11" s="60">
        <v>44927</v>
      </c>
      <c r="E11" s="60">
        <v>45291</v>
      </c>
      <c r="F11" s="26">
        <v>1553600</v>
      </c>
      <c r="G11" s="21">
        <v>1</v>
      </c>
      <c r="H11" s="63" t="s">
        <v>29</v>
      </c>
      <c r="I11" s="34">
        <v>1553600</v>
      </c>
      <c r="J11" s="9"/>
    </row>
    <row r="12" spans="1:10" s="3" customFormat="1" ht="63.75" customHeight="1">
      <c r="A12" s="45"/>
      <c r="B12" s="55"/>
      <c r="C12" s="58"/>
      <c r="D12" s="61"/>
      <c r="E12" s="61"/>
      <c r="F12" s="26">
        <v>674517.14</v>
      </c>
      <c r="G12" s="27">
        <v>92</v>
      </c>
      <c r="H12" s="64"/>
      <c r="I12" s="29">
        <v>674517.14</v>
      </c>
      <c r="J12" s="9"/>
    </row>
    <row r="13" spans="1:10" s="3" customFormat="1" ht="39.75" customHeight="1" thickBot="1">
      <c r="A13" s="53"/>
      <c r="B13" s="56"/>
      <c r="C13" s="59"/>
      <c r="D13" s="62"/>
      <c r="E13" s="62"/>
      <c r="F13" s="35">
        <v>270000</v>
      </c>
      <c r="G13" s="27">
        <v>5</v>
      </c>
      <c r="H13" s="39"/>
      <c r="I13" s="29">
        <v>270000</v>
      </c>
      <c r="J13" s="9"/>
    </row>
    <row r="14" spans="1:10" s="3" customFormat="1" ht="44.25" customHeight="1" thickTop="1">
      <c r="A14" s="44" t="s">
        <v>41</v>
      </c>
      <c r="B14" s="46" t="s">
        <v>12</v>
      </c>
      <c r="C14" s="47" t="s">
        <v>13</v>
      </c>
      <c r="D14" s="48">
        <v>44927</v>
      </c>
      <c r="E14" s="48">
        <v>45291</v>
      </c>
      <c r="F14" s="13">
        <f>4800000+2400000+2400000</f>
        <v>9600000</v>
      </c>
      <c r="G14" s="21">
        <v>1</v>
      </c>
      <c r="H14" s="47" t="s">
        <v>16</v>
      </c>
      <c r="I14" s="22">
        <v>9600000</v>
      </c>
      <c r="J14" s="9"/>
    </row>
    <row r="15" spans="1:10" s="3" customFormat="1" ht="43.5" customHeight="1">
      <c r="A15" s="53"/>
      <c r="B15" s="46"/>
      <c r="C15" s="47"/>
      <c r="D15" s="48"/>
      <c r="E15" s="48"/>
      <c r="F15" s="13">
        <f>1800000+900000+91705.5+900000+73364.4</f>
        <v>3765069.9</v>
      </c>
      <c r="G15" s="14">
        <v>5</v>
      </c>
      <c r="H15" s="47"/>
      <c r="I15" s="22">
        <v>3732358.21</v>
      </c>
      <c r="J15" s="9"/>
    </row>
    <row r="16" spans="1:10" s="3" customFormat="1" ht="96.75" customHeight="1">
      <c r="A16" s="20" t="s">
        <v>18</v>
      </c>
      <c r="B16" s="12" t="s">
        <v>19</v>
      </c>
      <c r="C16" s="12" t="s">
        <v>20</v>
      </c>
      <c r="D16" s="11">
        <v>44743</v>
      </c>
      <c r="E16" s="11">
        <v>45107</v>
      </c>
      <c r="F16" s="13">
        <v>224000</v>
      </c>
      <c r="G16" s="14">
        <v>91</v>
      </c>
      <c r="H16" s="12" t="s">
        <v>21</v>
      </c>
      <c r="I16" s="22">
        <f>22400+22400+22400+22400+15800+15800</f>
        <v>121200</v>
      </c>
      <c r="J16" s="9"/>
    </row>
    <row r="17" spans="1:10" s="3" customFormat="1" ht="125.25" customHeight="1">
      <c r="A17" s="20" t="s">
        <v>39</v>
      </c>
      <c r="B17" s="12" t="s">
        <v>19</v>
      </c>
      <c r="C17" s="12" t="s">
        <v>20</v>
      </c>
      <c r="D17" s="11">
        <v>45108</v>
      </c>
      <c r="E17" s="11">
        <v>45473</v>
      </c>
      <c r="F17" s="13">
        <v>336000</v>
      </c>
      <c r="G17" s="14">
        <v>1</v>
      </c>
      <c r="H17" s="12" t="s">
        <v>40</v>
      </c>
      <c r="I17" s="22">
        <f>9900+9900+33600+33600+33600+33600</f>
        <v>154200</v>
      </c>
      <c r="J17" s="9"/>
    </row>
    <row r="18" spans="1:10" s="3" customFormat="1" ht="63.75" customHeight="1">
      <c r="A18" s="44" t="s">
        <v>30</v>
      </c>
      <c r="B18" s="46" t="s">
        <v>12</v>
      </c>
      <c r="C18" s="47" t="s">
        <v>13</v>
      </c>
      <c r="D18" s="48">
        <v>44882</v>
      </c>
      <c r="E18" s="48">
        <v>45047</v>
      </c>
      <c r="F18" s="13">
        <v>89865.96</v>
      </c>
      <c r="G18" s="14">
        <v>2</v>
      </c>
      <c r="H18" s="47" t="s">
        <v>22</v>
      </c>
      <c r="I18" s="22">
        <f>24149.04+12994.56</f>
        <v>37143.6</v>
      </c>
      <c r="J18" s="9"/>
    </row>
    <row r="19" spans="1:10" s="3" customFormat="1" ht="39.75" customHeight="1">
      <c r="A19" s="53"/>
      <c r="B19" s="46"/>
      <c r="C19" s="47"/>
      <c r="D19" s="48"/>
      <c r="E19" s="48"/>
      <c r="F19" s="13">
        <v>32901.14</v>
      </c>
      <c r="G19" s="14">
        <v>5</v>
      </c>
      <c r="H19" s="47"/>
      <c r="I19" s="22">
        <v>0</v>
      </c>
      <c r="J19" s="9"/>
    </row>
    <row r="20" spans="1:10" s="3" customFormat="1" ht="59.25" customHeight="1">
      <c r="A20" s="44" t="s">
        <v>31</v>
      </c>
      <c r="B20" s="46" t="s">
        <v>12</v>
      </c>
      <c r="C20" s="47" t="s">
        <v>13</v>
      </c>
      <c r="D20" s="48">
        <v>45097</v>
      </c>
      <c r="E20" s="48">
        <v>45463</v>
      </c>
      <c r="F20" s="13">
        <f>891780</f>
        <v>891780</v>
      </c>
      <c r="G20" s="14" t="s">
        <v>37</v>
      </c>
      <c r="H20" s="47" t="s">
        <v>32</v>
      </c>
      <c r="I20" s="13">
        <f>891780</f>
        <v>891780</v>
      </c>
      <c r="J20" s="9"/>
    </row>
    <row r="21" spans="1:10" s="3" customFormat="1" ht="59.25" customHeight="1">
      <c r="A21" s="45"/>
      <c r="B21" s="46"/>
      <c r="C21" s="47"/>
      <c r="D21" s="48"/>
      <c r="E21" s="48"/>
      <c r="F21" s="13">
        <f>540338.47+363950.16</f>
        <v>904288.6299999999</v>
      </c>
      <c r="G21" s="14" t="s">
        <v>38</v>
      </c>
      <c r="H21" s="47"/>
      <c r="I21" s="13">
        <f>540338.47+363950.16</f>
        <v>904288.6299999999</v>
      </c>
      <c r="J21" s="9"/>
    </row>
    <row r="22" spans="1:10" s="3" customFormat="1" ht="126" customHeight="1">
      <c r="A22" s="36" t="s">
        <v>33</v>
      </c>
      <c r="B22" s="37" t="s">
        <v>34</v>
      </c>
      <c r="C22" s="10" t="s">
        <v>36</v>
      </c>
      <c r="D22" s="38">
        <v>45108</v>
      </c>
      <c r="E22" s="38">
        <v>45291</v>
      </c>
      <c r="F22" s="13">
        <v>60553.76</v>
      </c>
      <c r="G22" s="14">
        <v>95</v>
      </c>
      <c r="H22" s="12" t="s">
        <v>35</v>
      </c>
      <c r="I22" s="22">
        <f>30276.87+10092.29+10092.29+10092.31</f>
        <v>60553.76</v>
      </c>
      <c r="J22" s="9"/>
    </row>
    <row r="23" spans="1:10" s="3" customFormat="1" ht="126" customHeight="1">
      <c r="A23" s="36" t="s">
        <v>42</v>
      </c>
      <c r="B23" s="10" t="s">
        <v>8</v>
      </c>
      <c r="C23" s="10" t="s">
        <v>10</v>
      </c>
      <c r="D23" s="38">
        <v>45258</v>
      </c>
      <c r="E23" s="38">
        <v>45350</v>
      </c>
      <c r="F23" s="13">
        <v>14083.08</v>
      </c>
      <c r="G23" s="14">
        <v>5</v>
      </c>
      <c r="H23" s="12" t="s">
        <v>43</v>
      </c>
      <c r="I23" s="22">
        <v>14083.08</v>
      </c>
      <c r="J23" s="9"/>
    </row>
    <row r="24" spans="1:10" s="3" customFormat="1" ht="28.5" customHeight="1">
      <c r="A24" s="20"/>
      <c r="B24" s="12"/>
      <c r="C24" s="10"/>
      <c r="D24" s="11"/>
      <c r="E24" s="13"/>
      <c r="F24" s="13"/>
      <c r="G24" s="14"/>
      <c r="H24" s="12"/>
      <c r="I24" s="15">
        <f>SUM(I5:I23)</f>
        <v>85534306.11999997</v>
      </c>
      <c r="J24" s="9"/>
    </row>
    <row r="25" spans="1:10" ht="36.75" customHeight="1">
      <c r="A25" s="52" t="s">
        <v>44</v>
      </c>
      <c r="B25" s="52"/>
      <c r="C25" s="52"/>
      <c r="D25" s="52"/>
      <c r="E25" s="52"/>
      <c r="F25" s="52"/>
      <c r="G25" s="52"/>
      <c r="H25" s="52"/>
      <c r="I25" s="52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spans="1:10" ht="36.75" customHeight="1">
      <c r="A36" s="16"/>
      <c r="B36" s="16"/>
      <c r="C36" s="16"/>
      <c r="D36" s="16"/>
      <c r="E36" s="16"/>
      <c r="F36" s="17"/>
      <c r="G36" s="18"/>
      <c r="H36" s="16"/>
      <c r="I36" s="19"/>
      <c r="J36" s="9"/>
    </row>
    <row r="37" spans="1:10" ht="36.75" customHeight="1">
      <c r="A37" s="16"/>
      <c r="B37" s="16"/>
      <c r="C37" s="16"/>
      <c r="D37" s="16"/>
      <c r="E37" s="16"/>
      <c r="F37" s="17"/>
      <c r="G37" s="18"/>
      <c r="H37" s="16"/>
      <c r="I37" s="19"/>
      <c r="J37" s="9"/>
    </row>
    <row r="38" spans="1:10" ht="36.75" customHeight="1">
      <c r="A38" s="16"/>
      <c r="B38" s="16"/>
      <c r="C38" s="16"/>
      <c r="D38" s="16"/>
      <c r="E38" s="16"/>
      <c r="F38" s="17"/>
      <c r="G38" s="18"/>
      <c r="H38" s="16"/>
      <c r="I38" s="19"/>
      <c r="J38" s="9"/>
    </row>
    <row r="39" spans="1:10" ht="36.75" customHeight="1">
      <c r="A39" s="16"/>
      <c r="B39" s="16"/>
      <c r="C39" s="16"/>
      <c r="D39" s="16"/>
      <c r="E39" s="16"/>
      <c r="F39" s="17"/>
      <c r="G39" s="18"/>
      <c r="H39" s="16"/>
      <c r="I39" s="19"/>
      <c r="J39" s="9"/>
    </row>
    <row r="40" spans="1:10" ht="36.75" customHeight="1">
      <c r="A40" s="16"/>
      <c r="B40" s="16"/>
      <c r="C40" s="16"/>
      <c r="D40" s="16"/>
      <c r="E40" s="16"/>
      <c r="F40" s="17"/>
      <c r="G40" s="18"/>
      <c r="H40" s="16"/>
      <c r="I40" s="19"/>
      <c r="J40" s="9"/>
    </row>
    <row r="41" spans="1:10" ht="36.75" customHeight="1">
      <c r="A41" s="16"/>
      <c r="B41" s="16"/>
      <c r="C41" s="16"/>
      <c r="D41" s="16"/>
      <c r="E41" s="16"/>
      <c r="F41" s="17"/>
      <c r="G41" s="18"/>
      <c r="H41" s="16"/>
      <c r="I41" s="19"/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  <row r="55" ht="36.75" customHeight="1">
      <c r="J55" s="9"/>
    </row>
    <row r="56" ht="36.75" customHeight="1">
      <c r="J56" s="9"/>
    </row>
    <row r="57" ht="36.75" customHeight="1">
      <c r="J57" s="9"/>
    </row>
    <row r="58" ht="36.75" customHeight="1">
      <c r="J58" s="9"/>
    </row>
    <row r="59" ht="36.75" customHeight="1">
      <c r="J59" s="9"/>
    </row>
    <row r="60" ht="36.75" customHeight="1">
      <c r="J60" s="9"/>
    </row>
  </sheetData>
  <sheetProtection selectLockedCells="1" selectUnlockedCells="1"/>
  <mergeCells count="40">
    <mergeCell ref="A9:A10"/>
    <mergeCell ref="B9:B10"/>
    <mergeCell ref="A14:A15"/>
    <mergeCell ref="B14:B15"/>
    <mergeCell ref="C14:C15"/>
    <mergeCell ref="D14:D15"/>
    <mergeCell ref="A1:I1"/>
    <mergeCell ref="A2:I2"/>
    <mergeCell ref="A3:I3"/>
    <mergeCell ref="B5:B7"/>
    <mergeCell ref="A5:A7"/>
    <mergeCell ref="C5:C7"/>
    <mergeCell ref="D5:D7"/>
    <mergeCell ref="E5:E7"/>
    <mergeCell ref="H5:H7"/>
    <mergeCell ref="A25:I25"/>
    <mergeCell ref="A11:A13"/>
    <mergeCell ref="B11:B13"/>
    <mergeCell ref="C11:C13"/>
    <mergeCell ref="D11:D13"/>
    <mergeCell ref="E11:E13"/>
    <mergeCell ref="H11:H13"/>
    <mergeCell ref="A18:A19"/>
    <mergeCell ref="D18:D19"/>
    <mergeCell ref="E18:E19"/>
    <mergeCell ref="C9:C10"/>
    <mergeCell ref="D9:D10"/>
    <mergeCell ref="E14:E15"/>
    <mergeCell ref="H14:H15"/>
    <mergeCell ref="E9:E10"/>
    <mergeCell ref="H9:H10"/>
    <mergeCell ref="H18:H19"/>
    <mergeCell ref="B18:B19"/>
    <mergeCell ref="C18:C19"/>
    <mergeCell ref="E20:E21"/>
    <mergeCell ref="H20:H21"/>
    <mergeCell ref="A20:A21"/>
    <mergeCell ref="B20:B21"/>
    <mergeCell ref="C20:C21"/>
    <mergeCell ref="D20:D21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2024-01-22T14:40:22Z</dcterms:modified>
  <cp:category/>
  <cp:version/>
  <cp:contentType/>
  <cp:contentStatus/>
</cp:coreProperties>
</file>