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Março 2023" sheetId="1" r:id="rId1"/>
  </sheets>
  <definedNames>
    <definedName name="_xlnm.Print_Area" localSheetId="0">'Março 2023'!$A$1:$I$19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'Março 2023'!$1:$4</definedName>
  </definedNames>
  <calcPr fullCalcOnLoad="1"/>
</workbook>
</file>

<file path=xl/sharedStrings.xml><?xml version="1.0" encoding="utf-8"?>
<sst xmlns="http://schemas.openxmlformats.org/spreadsheetml/2006/main" count="41" uniqueCount="35">
  <si>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</si>
  <si>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</si>
  <si>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</si>
  <si>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</si>
  <si>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</si>
  <si>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</si>
  <si>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</si>
  <si>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</si>
  <si>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</si>
  <si>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</si>
  <si>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</si>
  <si>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</si>
  <si>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</si>
  <si>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</si>
  <si>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</si>
  <si>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</si>
  <si>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</si>
  <si>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</si>
  <si>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</si>
  <si>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</si>
  <si>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</si>
  <si>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</si>
  <si>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a Execução de cirurgias eletivas (Colecistectomia e 
Vasectomia) conforme Deliberação CIB nº 48 de 13 de maio de 2022, Resoluções SS 52 de 
25 de maio de 2022 e SS nº 147 de 25 de outubro de 2022, a ser indicada pela necessidade 
da Secretaria Municipal de Saúde, através da do Departamento de Regulação</t>
  </si>
  <si>
    <t>VALORES REPASSADOS DURANTE O EXERCÍCIO DE 2023</t>
  </si>
  <si>
    <t>038/2022 - SAUDE 
Processo: 60.099/2022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</si>
  <si>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</si>
  <si>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039/2022- SAUDE -
Processo: 60.905/2022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</si>
  <si>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</si>
  <si>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1º TA 033/2022 - SAUDE - 
Processo: 
58.539/2022</t>
  </si>
  <si>
    <t xml:space="preserve">034/2022  SAUDE - 
Memo1Doc: 59.349/2022
</t>
  </si>
  <si>
    <t>estabelecer, em regime de cooperação mútua entre os partícipes, um PROGRAMA DE PARCERIA NA ASSISTÊNCIA À SAÚDE, no âmbito do Sistema Único de Saúde – SUS do Município de Atibaia</t>
  </si>
  <si>
    <t xml:space="preserve">4º TA 006/2021– SAÚDE
Memo 1doc n°60.255/2022
</t>
  </si>
  <si>
    <t>1º TA 032/2022 - SAUDE - Memorando 1doc 54.950/2022</t>
  </si>
  <si>
    <t>VALOR REPASSADO NO EXERCÍCIO ATÉ 31/03/2023</t>
  </si>
  <si>
    <t>Atibaia, 31 de março de 2023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</si>
</sst>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left" vertical="center" wrapText="1" indent="1"/>
    </xf>
    <xf numFmtId="0" fontId="2" fillId="24" borderId="16" xfId="0" applyFont="1" applyFill="1" applyBorder="1" applyAlignment="1">
      <alignment horizontal="center" vertical="center" wrapText="1"/>
    </xf>
    <xf numFmtId="14" fontId="3" fillId="24" borderId="16" xfId="0" applyNumberFormat="1" applyFont="1" applyFill="1" applyBorder="1" applyAlignment="1">
      <alignment horizontal="center" vertical="center" wrapText="1"/>
    </xf>
    <xf numFmtId="171" fontId="2" fillId="24" borderId="16" xfId="0" applyNumberFormat="1" applyFont="1" applyFill="1" applyBorder="1" applyAlignment="1">
      <alignment vertical="center"/>
    </xf>
    <xf numFmtId="176" fontId="2" fillId="24" borderId="17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justify" vertical="center" wrapText="1"/>
    </xf>
    <xf numFmtId="171" fontId="2" fillId="24" borderId="18" xfId="0" applyNumberFormat="1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wrapText="1"/>
    </xf>
    <xf numFmtId="14" fontId="3" fillId="24" borderId="19" xfId="0" applyNumberFormat="1" applyFont="1" applyFill="1" applyBorder="1" applyAlignment="1">
      <alignment horizontal="center" vertical="center" wrapText="1"/>
    </xf>
    <xf numFmtId="171" fontId="2" fillId="24" borderId="19" xfId="0" applyNumberFormat="1" applyFont="1" applyFill="1" applyBorder="1" applyAlignment="1">
      <alignment vertical="center"/>
    </xf>
    <xf numFmtId="176" fontId="2" fillId="24" borderId="20" xfId="0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justify" vertical="center" wrapText="1"/>
    </xf>
    <xf numFmtId="171" fontId="2" fillId="24" borderId="21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center" wrapText="1" inden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 wrapText="1"/>
    </xf>
    <xf numFmtId="14" fontId="3" fillId="24" borderId="23" xfId="0" applyNumberFormat="1" applyFont="1" applyFill="1" applyBorder="1" applyAlignment="1">
      <alignment horizontal="center" vertical="center" wrapText="1"/>
    </xf>
    <xf numFmtId="171" fontId="2" fillId="24" borderId="22" xfId="0" applyNumberFormat="1" applyFont="1" applyFill="1" applyBorder="1" applyAlignment="1">
      <alignment vertical="center"/>
    </xf>
    <xf numFmtId="0" fontId="3" fillId="24" borderId="19" xfId="0" applyFont="1" applyFill="1" applyBorder="1" applyAlignment="1">
      <alignment horizontal="justify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14" fontId="2" fillId="24" borderId="25" xfId="0" applyNumberFormat="1" applyFont="1" applyFill="1" applyBorder="1" applyAlignment="1">
      <alignment horizontal="center" vertical="center" wrapText="1"/>
    </xf>
    <xf numFmtId="14" fontId="2" fillId="24" borderId="26" xfId="0" applyNumberFormat="1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left" vertical="center" wrapText="1"/>
    </xf>
    <xf numFmtId="14" fontId="3" fillId="24" borderId="32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 vertical="center" wrapText="1"/>
    </xf>
    <xf numFmtId="171" fontId="2" fillId="24" borderId="21" xfId="0" applyNumberFormat="1" applyFont="1" applyFill="1" applyBorder="1" applyAlignment="1">
      <alignment horizontal="left" vertical="center"/>
    </xf>
    <xf numFmtId="0" fontId="2" fillId="24" borderId="3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 wrapText="1"/>
    </xf>
    <xf numFmtId="14" fontId="3" fillId="24" borderId="20" xfId="0" applyNumberFormat="1" applyFont="1" applyFill="1" applyBorder="1" applyAlignment="1">
      <alignment horizontal="center" vertical="center" wrapText="1"/>
    </xf>
    <xf numFmtId="171" fontId="2" fillId="24" borderId="20" xfId="0" applyNumberFormat="1" applyFont="1" applyFill="1" applyBorder="1" applyAlignment="1">
      <alignment vertical="center"/>
    </xf>
    <xf numFmtId="0" fontId="3" fillId="24" borderId="20" xfId="0" applyFont="1" applyFill="1" applyBorder="1" applyAlignment="1">
      <alignment horizontal="left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14" fontId="2" fillId="24" borderId="0" xfId="0" applyNumberFormat="1" applyFont="1" applyFill="1" applyBorder="1" applyAlignment="1">
      <alignment horizontal="center" vertical="center" wrapText="1"/>
    </xf>
    <xf numFmtId="171" fontId="2" fillId="24" borderId="0" xfId="0" applyNumberFormat="1" applyFont="1" applyFill="1" applyBorder="1" applyAlignment="1">
      <alignment vertical="center"/>
    </xf>
    <xf numFmtId="171" fontId="2" fillId="24" borderId="0" xfId="0" applyNumberFormat="1" applyFont="1" applyFill="1" applyBorder="1" applyAlignment="1">
      <alignment horizontal="center" vertical="center"/>
    </xf>
    <xf numFmtId="176" fontId="2" fillId="24" borderId="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4" fontId="2" fillId="2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H5" sqref="H5:H6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0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30" customHeight="1" thickBot="1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33</v>
      </c>
    </row>
    <row r="5" spans="1:10" s="3" customFormat="1" ht="47.25" customHeight="1" thickTop="1">
      <c r="A5" s="24" t="s">
        <v>24</v>
      </c>
      <c r="B5" s="25" t="s">
        <v>12</v>
      </c>
      <c r="C5" s="25" t="s">
        <v>13</v>
      </c>
      <c r="D5" s="26">
        <v>44927</v>
      </c>
      <c r="E5" s="26">
        <v>45291</v>
      </c>
      <c r="F5" s="27">
        <v>44849930</v>
      </c>
      <c r="G5" s="28">
        <v>1</v>
      </c>
      <c r="H5" s="29" t="s">
        <v>25</v>
      </c>
      <c r="I5" s="30">
        <v>11212482.51</v>
      </c>
      <c r="J5" s="9"/>
    </row>
    <row r="6" spans="1:10" s="3" customFormat="1" ht="61.5" customHeight="1">
      <c r="A6" s="24"/>
      <c r="B6" s="31"/>
      <c r="C6" s="31"/>
      <c r="D6" s="32"/>
      <c r="E6" s="32"/>
      <c r="F6" s="33">
        <v>3950070</v>
      </c>
      <c r="G6" s="34">
        <v>5</v>
      </c>
      <c r="H6" s="35"/>
      <c r="I6" s="36">
        <v>987517.5</v>
      </c>
      <c r="J6" s="9"/>
    </row>
    <row r="7" spans="1:10" s="3" customFormat="1" ht="56.25" customHeight="1" thickBot="1">
      <c r="A7" s="37" t="s">
        <v>26</v>
      </c>
      <c r="B7" s="38" t="s">
        <v>12</v>
      </c>
      <c r="C7" s="39" t="s">
        <v>13</v>
      </c>
      <c r="D7" s="40">
        <v>44927</v>
      </c>
      <c r="E7" s="41">
        <v>45291</v>
      </c>
      <c r="F7" s="42">
        <v>1077300</v>
      </c>
      <c r="G7" s="34">
        <v>2</v>
      </c>
      <c r="H7" s="43" t="s">
        <v>17</v>
      </c>
      <c r="I7" s="36">
        <f>89775+89775+89775</f>
        <v>269325</v>
      </c>
      <c r="J7" s="9"/>
    </row>
    <row r="8" spans="1:10" s="3" customFormat="1" ht="48" customHeight="1" thickTop="1">
      <c r="A8" s="44" t="s">
        <v>28</v>
      </c>
      <c r="B8" s="45" t="s">
        <v>14</v>
      </c>
      <c r="C8" s="46" t="s">
        <v>15</v>
      </c>
      <c r="D8" s="47">
        <v>44927</v>
      </c>
      <c r="E8" s="48">
        <v>45291</v>
      </c>
      <c r="F8" s="36">
        <f>518800+231914.65</f>
        <v>750714.65</v>
      </c>
      <c r="G8" s="34">
        <v>1</v>
      </c>
      <c r="H8" s="25" t="s">
        <v>27</v>
      </c>
      <c r="I8" s="36">
        <f>43233.33+38652.44+43233.33+43233.33+19326.22</f>
        <v>187678.65</v>
      </c>
      <c r="J8" s="9"/>
    </row>
    <row r="9" spans="1:10" s="3" customFormat="1" ht="39.75" customHeight="1" thickBot="1">
      <c r="A9" s="49"/>
      <c r="B9" s="50"/>
      <c r="C9" s="51"/>
      <c r="D9" s="51"/>
      <c r="E9" s="52"/>
      <c r="F9" s="33">
        <v>77330</v>
      </c>
      <c r="G9" s="34">
        <v>5</v>
      </c>
      <c r="H9" s="53"/>
      <c r="I9" s="36">
        <f>6444.17+6444.17+6444.17</f>
        <v>19332.510000000002</v>
      </c>
      <c r="J9" s="9"/>
    </row>
    <row r="10" spans="1:10" s="3" customFormat="1" ht="45.75" customHeight="1" thickTop="1">
      <c r="A10" s="44" t="s">
        <v>29</v>
      </c>
      <c r="B10" s="54" t="s">
        <v>8</v>
      </c>
      <c r="C10" s="55" t="s">
        <v>10</v>
      </c>
      <c r="D10" s="56">
        <v>44927</v>
      </c>
      <c r="E10" s="56">
        <v>45291</v>
      </c>
      <c r="F10" s="33">
        <v>1553600</v>
      </c>
      <c r="G10" s="28">
        <v>1</v>
      </c>
      <c r="H10" s="57" t="s">
        <v>30</v>
      </c>
      <c r="I10" s="58">
        <f>41416.66+89050+28291.66+62335+28291.66+62335</f>
        <v>311719.98</v>
      </c>
      <c r="J10" s="9"/>
    </row>
    <row r="11" spans="1:10" s="3" customFormat="1" ht="63.75" customHeight="1">
      <c r="A11" s="59"/>
      <c r="B11" s="31"/>
      <c r="C11" s="60"/>
      <c r="D11" s="32"/>
      <c r="E11" s="32"/>
      <c r="F11" s="33">
        <v>674517.14</v>
      </c>
      <c r="G11" s="34">
        <v>92</v>
      </c>
      <c r="H11" s="61"/>
      <c r="I11" s="36">
        <f>61319.73+42923.81</f>
        <v>104243.54000000001</v>
      </c>
      <c r="J11" s="9"/>
    </row>
    <row r="12" spans="1:10" s="3" customFormat="1" ht="39.75" customHeight="1" thickBot="1">
      <c r="A12" s="49"/>
      <c r="B12" s="62"/>
      <c r="C12" s="63"/>
      <c r="D12" s="64"/>
      <c r="E12" s="64"/>
      <c r="F12" s="65">
        <v>270000</v>
      </c>
      <c r="G12" s="34">
        <v>5</v>
      </c>
      <c r="H12" s="66"/>
      <c r="I12" s="36">
        <f>22500+15750+15750</f>
        <v>54000</v>
      </c>
      <c r="J12" s="9"/>
    </row>
    <row r="13" spans="1:10" s="3" customFormat="1" ht="44.25" customHeight="1" thickTop="1">
      <c r="A13" s="44" t="s">
        <v>31</v>
      </c>
      <c r="B13" s="67" t="s">
        <v>12</v>
      </c>
      <c r="C13" s="68" t="s">
        <v>13</v>
      </c>
      <c r="D13" s="69">
        <v>44927</v>
      </c>
      <c r="E13" s="69">
        <v>45107</v>
      </c>
      <c r="F13" s="70">
        <v>4800000</v>
      </c>
      <c r="G13" s="28">
        <v>1</v>
      </c>
      <c r="H13" s="68" t="s">
        <v>16</v>
      </c>
      <c r="I13" s="71">
        <f>800000+800000+800000</f>
        <v>2400000</v>
      </c>
      <c r="J13" s="9"/>
    </row>
    <row r="14" spans="1:10" s="3" customFormat="1" ht="43.5" customHeight="1">
      <c r="A14" s="49"/>
      <c r="B14" s="67"/>
      <c r="C14" s="68"/>
      <c r="D14" s="69"/>
      <c r="E14" s="69"/>
      <c r="F14" s="70">
        <v>1800000</v>
      </c>
      <c r="G14" s="72">
        <v>5</v>
      </c>
      <c r="H14" s="68"/>
      <c r="I14" s="71">
        <f>300000+300000+300000</f>
        <v>900000</v>
      </c>
      <c r="J14" s="9"/>
    </row>
    <row r="15" spans="1:10" s="3" customFormat="1" ht="96.75" customHeight="1">
      <c r="A15" s="73" t="s">
        <v>18</v>
      </c>
      <c r="B15" s="39" t="s">
        <v>19</v>
      </c>
      <c r="C15" s="39" t="s">
        <v>20</v>
      </c>
      <c r="D15" s="74">
        <v>44743</v>
      </c>
      <c r="E15" s="74">
        <v>45107</v>
      </c>
      <c r="F15" s="70">
        <v>224000</v>
      </c>
      <c r="G15" s="72">
        <v>91</v>
      </c>
      <c r="H15" s="39" t="s">
        <v>21</v>
      </c>
      <c r="I15" s="71">
        <f>22400+22400+22400</f>
        <v>67200</v>
      </c>
      <c r="J15" s="9"/>
    </row>
    <row r="16" spans="1:10" s="3" customFormat="1" ht="63.75" customHeight="1">
      <c r="A16" s="44" t="s">
        <v>32</v>
      </c>
      <c r="B16" s="67" t="s">
        <v>12</v>
      </c>
      <c r="C16" s="68" t="s">
        <v>13</v>
      </c>
      <c r="D16" s="69">
        <v>44882</v>
      </c>
      <c r="E16" s="69">
        <v>45047</v>
      </c>
      <c r="F16" s="70">
        <v>89865.96</v>
      </c>
      <c r="G16" s="72">
        <v>2</v>
      </c>
      <c r="H16" s="68" t="s">
        <v>22</v>
      </c>
      <c r="I16" s="71">
        <f>24149.04+12994.56</f>
        <v>37143.6</v>
      </c>
      <c r="J16" s="9"/>
    </row>
    <row r="17" spans="1:10" s="3" customFormat="1" ht="39.75" customHeight="1">
      <c r="A17" s="49"/>
      <c r="B17" s="67"/>
      <c r="C17" s="68"/>
      <c r="D17" s="69"/>
      <c r="E17" s="69"/>
      <c r="F17" s="70">
        <v>32901.14</v>
      </c>
      <c r="G17" s="72">
        <v>5</v>
      </c>
      <c r="H17" s="68"/>
      <c r="I17" s="71">
        <v>0</v>
      </c>
      <c r="J17" s="9"/>
    </row>
    <row r="18" spans="1:10" s="3" customFormat="1" ht="28.5" customHeight="1">
      <c r="A18" s="20"/>
      <c r="B18" s="12"/>
      <c r="C18" s="10"/>
      <c r="D18" s="11"/>
      <c r="E18" s="13"/>
      <c r="F18" s="13"/>
      <c r="G18" s="14"/>
      <c r="H18" s="12"/>
      <c r="I18" s="15">
        <f>SUM(I5:I17)</f>
        <v>16550643.29</v>
      </c>
      <c r="J18" s="9"/>
    </row>
    <row r="19" spans="1:10" ht="36.75" customHeight="1">
      <c r="A19" s="23" t="s">
        <v>34</v>
      </c>
      <c r="B19" s="23"/>
      <c r="C19" s="23"/>
      <c r="D19" s="23"/>
      <c r="E19" s="23"/>
      <c r="F19" s="23"/>
      <c r="G19" s="23"/>
      <c r="H19" s="23"/>
      <c r="I19" s="23"/>
      <c r="J19" s="9"/>
    </row>
    <row r="20" spans="1:10" ht="36.75" customHeight="1">
      <c r="A20" s="16"/>
      <c r="B20" s="16"/>
      <c r="C20" s="16"/>
      <c r="D20" s="16"/>
      <c r="E20" s="16"/>
      <c r="F20" s="17"/>
      <c r="G20" s="18"/>
      <c r="H20" s="16"/>
      <c r="I20" s="19"/>
      <c r="J20" s="9"/>
    </row>
    <row r="21" spans="1:10" ht="36.75" customHeight="1">
      <c r="A21" s="16"/>
      <c r="B21" s="16"/>
      <c r="C21" s="16"/>
      <c r="D21" s="16"/>
      <c r="E21" s="16"/>
      <c r="F21" s="17"/>
      <c r="G21" s="18"/>
      <c r="H21" s="16"/>
      <c r="I21" s="19"/>
      <c r="J21" s="9"/>
    </row>
    <row r="22" spans="1:10" ht="36.75" customHeight="1">
      <c r="A22" s="16"/>
      <c r="B22" s="16"/>
      <c r="C22" s="16"/>
      <c r="D22" s="16"/>
      <c r="E22" s="16"/>
      <c r="F22" s="17"/>
      <c r="G22" s="18"/>
      <c r="H22" s="16"/>
      <c r="I22" s="19"/>
      <c r="J22" s="9"/>
    </row>
    <row r="23" spans="1:10" ht="36.75" customHeight="1">
      <c r="A23" s="16"/>
      <c r="B23" s="16"/>
      <c r="C23" s="16"/>
      <c r="D23" s="16"/>
      <c r="E23" s="16"/>
      <c r="F23" s="17"/>
      <c r="G23" s="18"/>
      <c r="H23" s="16"/>
      <c r="I23" s="19"/>
      <c r="J23" s="9"/>
    </row>
    <row r="24" spans="1:10" ht="36.75" customHeight="1">
      <c r="A24" s="16"/>
      <c r="B24" s="16"/>
      <c r="C24" s="16"/>
      <c r="D24" s="16"/>
      <c r="E24" s="16"/>
      <c r="F24" s="17"/>
      <c r="G24" s="18"/>
      <c r="H24" s="16"/>
      <c r="I24" s="19"/>
      <c r="J24" s="9"/>
    </row>
    <row r="25" spans="1:10" ht="36.75" customHeight="1">
      <c r="A25" s="16"/>
      <c r="B25" s="16"/>
      <c r="C25" s="16"/>
      <c r="D25" s="16"/>
      <c r="E25" s="16"/>
      <c r="F25" s="17"/>
      <c r="G25" s="18"/>
      <c r="H25" s="16"/>
      <c r="I25" s="19"/>
      <c r="J25" s="9"/>
    </row>
    <row r="26" spans="1:10" ht="36.75" customHeight="1">
      <c r="A26" s="16"/>
      <c r="B26" s="16"/>
      <c r="C26" s="16"/>
      <c r="D26" s="16"/>
      <c r="E26" s="16"/>
      <c r="F26" s="17"/>
      <c r="G26" s="18"/>
      <c r="H26" s="16"/>
      <c r="I26" s="19"/>
      <c r="J26" s="9"/>
    </row>
    <row r="27" spans="1:10" ht="36.75" customHeight="1">
      <c r="A27" s="16"/>
      <c r="B27" s="16"/>
      <c r="C27" s="16"/>
      <c r="D27" s="16"/>
      <c r="E27" s="16"/>
      <c r="F27" s="17"/>
      <c r="G27" s="18"/>
      <c r="H27" s="16"/>
      <c r="I27" s="19"/>
      <c r="J27" s="9"/>
    </row>
    <row r="28" spans="1:10" ht="36.75" customHeight="1">
      <c r="A28" s="16"/>
      <c r="B28" s="16"/>
      <c r="C28" s="16"/>
      <c r="D28" s="16"/>
      <c r="E28" s="16"/>
      <c r="F28" s="17"/>
      <c r="G28" s="18"/>
      <c r="H28" s="16"/>
      <c r="I28" s="19"/>
      <c r="J28" s="9"/>
    </row>
    <row r="29" spans="1:10" ht="36.75" customHeight="1">
      <c r="A29" s="16"/>
      <c r="B29" s="16"/>
      <c r="C29" s="16"/>
      <c r="D29" s="16"/>
      <c r="E29" s="16"/>
      <c r="F29" s="17"/>
      <c r="G29" s="18"/>
      <c r="H29" s="16"/>
      <c r="I29" s="19"/>
      <c r="J29" s="9"/>
    </row>
    <row r="30" spans="1:10" ht="36.75" customHeight="1">
      <c r="A30" s="16"/>
      <c r="B30" s="16"/>
      <c r="C30" s="16"/>
      <c r="D30" s="16"/>
      <c r="E30" s="16"/>
      <c r="F30" s="17"/>
      <c r="G30" s="18"/>
      <c r="H30" s="16"/>
      <c r="I30" s="19"/>
      <c r="J30" s="9"/>
    </row>
    <row r="31" spans="1:10" ht="36.75" customHeight="1">
      <c r="A31" s="16"/>
      <c r="B31" s="16"/>
      <c r="C31" s="16"/>
      <c r="D31" s="16"/>
      <c r="E31" s="16"/>
      <c r="F31" s="17"/>
      <c r="G31" s="18"/>
      <c r="H31" s="16"/>
      <c r="I31" s="19"/>
      <c r="J31" s="9"/>
    </row>
    <row r="32" spans="1:10" ht="36.75" customHeight="1">
      <c r="A32" s="16"/>
      <c r="B32" s="16"/>
      <c r="C32" s="16"/>
      <c r="D32" s="16"/>
      <c r="E32" s="16"/>
      <c r="F32" s="17"/>
      <c r="G32" s="18"/>
      <c r="H32" s="16"/>
      <c r="I32" s="19"/>
      <c r="J32" s="9"/>
    </row>
    <row r="33" spans="1:10" ht="36.75" customHeight="1">
      <c r="A33" s="16"/>
      <c r="B33" s="16"/>
      <c r="C33" s="16"/>
      <c r="D33" s="16"/>
      <c r="E33" s="16"/>
      <c r="F33" s="17"/>
      <c r="G33" s="18"/>
      <c r="H33" s="16"/>
      <c r="I33" s="19"/>
      <c r="J33" s="9"/>
    </row>
    <row r="34" spans="1:10" ht="36.75" customHeight="1">
      <c r="A34" s="16"/>
      <c r="B34" s="16"/>
      <c r="C34" s="16"/>
      <c r="D34" s="16"/>
      <c r="E34" s="16"/>
      <c r="F34" s="17"/>
      <c r="G34" s="18"/>
      <c r="H34" s="16"/>
      <c r="I34" s="19"/>
      <c r="J34" s="9"/>
    </row>
    <row r="35" spans="1:10" ht="36.75" customHeight="1">
      <c r="A35" s="16"/>
      <c r="B35" s="16"/>
      <c r="C35" s="16"/>
      <c r="D35" s="16"/>
      <c r="E35" s="16"/>
      <c r="F35" s="17"/>
      <c r="G35" s="18"/>
      <c r="H35" s="16"/>
      <c r="I35" s="19"/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</sheetData>
  <sheetProtection selectLockedCells="1" selectUnlockedCells="1"/>
  <mergeCells count="34">
    <mergeCell ref="A13:A14"/>
    <mergeCell ref="B13:B14"/>
    <mergeCell ref="C13:C14"/>
    <mergeCell ref="D13:D14"/>
    <mergeCell ref="A1:I1"/>
    <mergeCell ref="A2:I2"/>
    <mergeCell ref="A3:I3"/>
    <mergeCell ref="E5:E6"/>
    <mergeCell ref="H5:H6"/>
    <mergeCell ref="B5:B6"/>
    <mergeCell ref="A19:I19"/>
    <mergeCell ref="A5:A6"/>
    <mergeCell ref="C5:C6"/>
    <mergeCell ref="D5:D6"/>
    <mergeCell ref="A10:A12"/>
    <mergeCell ref="B10:B12"/>
    <mergeCell ref="C10:C12"/>
    <mergeCell ref="D10:D12"/>
    <mergeCell ref="E10:E12"/>
    <mergeCell ref="H10:H12"/>
    <mergeCell ref="A16:A17"/>
    <mergeCell ref="D16:D17"/>
    <mergeCell ref="E8:E9"/>
    <mergeCell ref="H8:H9"/>
    <mergeCell ref="A8:A9"/>
    <mergeCell ref="B8:B9"/>
    <mergeCell ref="C8:C9"/>
    <mergeCell ref="D8:D9"/>
    <mergeCell ref="E13:E14"/>
    <mergeCell ref="H13:H14"/>
    <mergeCell ref="E16:E17"/>
    <mergeCell ref="H16:H17"/>
    <mergeCell ref="B16:B17"/>
    <mergeCell ref="C16:C17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2023-04-13T17:53:49Z</dcterms:modified>
  <cp:category/>
  <cp:version/>
  <cp:contentType/>
  <cp:contentStatus/>
</cp:coreProperties>
</file>