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Setembro 2020" sheetId="1" r:id="rId1"/>
  </sheets>
  <definedNames>
    <definedName name="_xlnm.Print_Area" localSheetId="0">'Setembro 2020'!$A$1:$I$22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'Setembro 2020'!$1:$4</definedName>
  </definedNames>
  <calcPr fullCalcOnLoad="1"/>
</workbook>
</file>

<file path=xl/sharedStrings.xml><?xml version="1.0" encoding="utf-8"?>
<sst xmlns="http://schemas.openxmlformats.org/spreadsheetml/2006/main" count="40" uniqueCount="38">
  <si>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</si>
  <si>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</si>
  <si>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</si>
  <si>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</si>
  <si>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</si>
  <si>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</si>
  <si>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</si>
  <si>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</si>
  <si>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</si>
  <si>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</si>
  <si>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</si>
  <si>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</si>
  <si>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</si>
  <si>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</si>
  <si>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</si>
  <si>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</si>
  <si>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</si>
  <si>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</si>
  <si>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</si>
  <si>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Associação Terapêutica de Estimulação Auditiva e Linguagem - ATEAL  - CNPJ: 51.910.842/0001-11</t>
  </si>
  <si>
    <t>Avenida Antonio Frederico Ozanan, nº6561, Vila Rafael de Oliveira, Jundiaí -São Paulo/SP</t>
  </si>
  <si>
    <t>045/2019 - SAUDE - 
Morando 1Doc: 3390/2019</t>
  </si>
  <si>
    <t>atender pacientes com seleção, indicação e adaptação de Aparelhos de Amplificação Sonora Individual (AASI),  que aguardam em lista de espera do município de Atibaia, mediante encaminhamento, durante um período total de 12 (doze) meses</t>
  </si>
  <si>
    <t>044/2019 - SAUDE - 
Morando 1Doc: 2388/2019</t>
  </si>
  <si>
    <t>VALORES REPASSADOS DURANTE O EXERCÍCIO DE 2020</t>
  </si>
  <si>
    <t>IAGES Instituto de Apoio e Gestão a Saúde  - CNPJ: 18.593.381/0001-25</t>
  </si>
  <si>
    <t>Rua Triunfo, 1349 - sala 511 - Jardim Botânico -Ribeirão Preto /SP</t>
  </si>
  <si>
    <t>Gerenciamento e execução de atividades na área de Saude, especificamente na Unidae de Pronto Atendimento (UPA) - Porte II 24h Jardim Cerejeiras, pelo prazo de 12 meses</t>
  </si>
  <si>
    <t>Contrato de Gestão 001/2020 - SAUDE - 
Processo 27.549/2019 - Memo 1doc nº 4139/2019 - Chamamento nº 015/2019</t>
  </si>
  <si>
    <t>nota de correção: No convenio 038/2019 no mês de abril houve repasse de recursos financeiros adicionais na fonte municipal, em virtude de termo aditivo.</t>
  </si>
  <si>
    <t>16º Termo Aditivo 032/2016 - SAUDE -
Processo: 99/2017 -</t>
  </si>
  <si>
    <t>nota explicativa: No convenio 032/2016, no mês de setembro houve repasse de recursos financeiros adicionais na fonte Federal,  visando evitar a desassistência à saúde da população de Atibaia e complementando o plano emergencial de combate a pandemia de Covid-19, afim de manter a estrutura necessária para atender aos munícipes com a retaguarda de leitos de UTI exclusivos para a finalidade de atendimento e tratamento da Covid-19, bem como locação de ventiladores, materiais médicos, medicamentos, tomografias, equipe médica exclusiva do gripário estabelecido nesse nosocômio e contratação de funcionários para suprir demanda de outros postos no início da pandemia,</t>
  </si>
  <si>
    <t>2º Termo Aditivo 038/2019 - SAUDE - 
Processo: 31783/2019</t>
  </si>
  <si>
    <t>Atibaia, 30 de setembro  de 2020</t>
  </si>
  <si>
    <t xml:space="preserve">027/2020 – SAÚDE
Memo 1doc n°36.817/2020
</t>
  </si>
  <si>
    <t>operacionalização de gestão e execução das atividades e serviços de saúde na UPA – Unidade de Pronto Atendimento Porte II 24h Jardim Cerejeiras no âmbito do Sistema Único de Saúde (SUS)</t>
  </si>
  <si>
    <t>VALOR REPASSADO NO EXERCÍCIO ATÉ 30/09/2020</t>
  </si>
  <si>
    <t>nota explicativa: o contrato 001/2020 foi cancelado em setembro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</si>
</sst>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19" sqref="E19:E20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0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</row>
    <row r="3" spans="1:9" ht="30" customHeight="1" thickBo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36</v>
      </c>
    </row>
    <row r="5" spans="1:10" s="3" customFormat="1" ht="47.25" customHeight="1" thickTop="1">
      <c r="A5" s="48" t="s">
        <v>30</v>
      </c>
      <c r="B5" s="45" t="s">
        <v>12</v>
      </c>
      <c r="C5" s="45" t="s">
        <v>13</v>
      </c>
      <c r="D5" s="41">
        <v>43832</v>
      </c>
      <c r="E5" s="41">
        <v>44196</v>
      </c>
      <c r="F5" s="10">
        <f>21855000+6942300+3705000-565000</f>
        <v>31937300</v>
      </c>
      <c r="G5" s="12">
        <v>1</v>
      </c>
      <c r="H5" s="43" t="s">
        <v>14</v>
      </c>
      <c r="I5" s="13">
        <v>26450578</v>
      </c>
      <c r="J5" s="9"/>
    </row>
    <row r="6" spans="1:10" s="3" customFormat="1" ht="42" customHeight="1">
      <c r="A6" s="48"/>
      <c r="B6" s="46"/>
      <c r="C6" s="46"/>
      <c r="D6" s="42"/>
      <c r="E6" s="42"/>
      <c r="F6" s="11">
        <f>1077300+678710.4</f>
        <v>1756010.4</v>
      </c>
      <c r="G6" s="14">
        <v>2</v>
      </c>
      <c r="H6" s="44"/>
      <c r="I6" s="15">
        <v>1307135.4</v>
      </c>
      <c r="J6" s="9"/>
    </row>
    <row r="7" spans="1:10" s="3" customFormat="1" ht="48" customHeight="1">
      <c r="A7" s="48"/>
      <c r="B7" s="46"/>
      <c r="C7" s="46"/>
      <c r="D7" s="42"/>
      <c r="E7" s="42"/>
      <c r="F7" s="11">
        <f>3880000+700000-175000+648082.6+780495.28+1221053.5</f>
        <v>7054631.38</v>
      </c>
      <c r="G7" s="14">
        <v>5</v>
      </c>
      <c r="H7" s="44"/>
      <c r="I7" s="15">
        <v>6084628.38</v>
      </c>
      <c r="J7" s="9"/>
    </row>
    <row r="8" spans="1:10" s="3" customFormat="1" ht="41.25" customHeight="1" thickBot="1">
      <c r="A8" s="30" t="s">
        <v>31</v>
      </c>
      <c r="B8" s="31"/>
      <c r="C8" s="31"/>
      <c r="D8" s="31"/>
      <c r="E8" s="31"/>
      <c r="F8" s="31"/>
      <c r="G8" s="31"/>
      <c r="H8" s="31"/>
      <c r="I8" s="32"/>
      <c r="J8" s="9"/>
    </row>
    <row r="9" spans="1:10" s="3" customFormat="1" ht="48" customHeight="1" thickTop="1">
      <c r="A9" s="33" t="s">
        <v>32</v>
      </c>
      <c r="B9" s="62" t="s">
        <v>16</v>
      </c>
      <c r="C9" s="38" t="s">
        <v>17</v>
      </c>
      <c r="D9" s="65">
        <v>43770</v>
      </c>
      <c r="E9" s="57">
        <v>44196</v>
      </c>
      <c r="F9" s="11">
        <f>351562.3+32720+38519.57</f>
        <v>422801.87</v>
      </c>
      <c r="G9" s="14">
        <v>1</v>
      </c>
      <c r="H9" s="45" t="s">
        <v>18</v>
      </c>
      <c r="I9" s="15">
        <f>28222.9+28222.9+28222.9+28222.9+28222.7+5453.33+28222.7+5453.33+28223.29+5453.33+28222.89+5453.33+5453.33+28222.89</f>
        <v>281272.72</v>
      </c>
      <c r="J9" s="9"/>
    </row>
    <row r="10" spans="1:10" s="3" customFormat="1" ht="30" customHeight="1">
      <c r="A10" s="61"/>
      <c r="B10" s="35"/>
      <c r="C10" s="36"/>
      <c r="D10" s="37"/>
      <c r="E10" s="58"/>
      <c r="F10" s="11">
        <v>20842.25</v>
      </c>
      <c r="G10" s="14">
        <v>2</v>
      </c>
      <c r="H10" s="46"/>
      <c r="I10" s="15">
        <v>0</v>
      </c>
      <c r="J10" s="9"/>
    </row>
    <row r="11" spans="1:10" s="3" customFormat="1" ht="39.75" customHeight="1" thickBot="1">
      <c r="A11" s="34"/>
      <c r="B11" s="63"/>
      <c r="C11" s="64"/>
      <c r="D11" s="64"/>
      <c r="E11" s="59"/>
      <c r="F11" s="11">
        <f>64437.7+25965.54</f>
        <v>90403.23999999999</v>
      </c>
      <c r="G11" s="14">
        <v>5</v>
      </c>
      <c r="H11" s="60"/>
      <c r="I11" s="15">
        <f>6443.77+6443.77+6443.77+6443.77+6443.77+6443.77+6443.77+6443.77+6443.77</f>
        <v>57993.93000000001</v>
      </c>
      <c r="J11" s="9"/>
    </row>
    <row r="12" spans="1:10" s="3" customFormat="1" ht="17.25" customHeight="1" thickBot="1" thickTop="1">
      <c r="A12" s="30" t="s">
        <v>29</v>
      </c>
      <c r="B12" s="31"/>
      <c r="C12" s="31"/>
      <c r="D12" s="31"/>
      <c r="E12" s="31"/>
      <c r="F12" s="31"/>
      <c r="G12" s="31"/>
      <c r="H12" s="31"/>
      <c r="I12" s="32"/>
      <c r="J12" s="9"/>
    </row>
    <row r="13" spans="1:10" s="3" customFormat="1" ht="89.25" customHeight="1" thickTop="1">
      <c r="A13" s="33" t="s">
        <v>23</v>
      </c>
      <c r="B13" s="49" t="s">
        <v>8</v>
      </c>
      <c r="C13" s="51" t="s">
        <v>10</v>
      </c>
      <c r="D13" s="53">
        <v>43831</v>
      </c>
      <c r="E13" s="53">
        <v>44196</v>
      </c>
      <c r="F13" s="11">
        <v>1171975.24</v>
      </c>
      <c r="G13" s="12">
        <v>1</v>
      </c>
      <c r="H13" s="55" t="s">
        <v>15</v>
      </c>
      <c r="I13" s="15">
        <f>97664.6+97664.6+97664.6+97664.6+97664.6+97664.6+97664.6+97664.6+97664.6</f>
        <v>878981.3999999999</v>
      </c>
      <c r="J13" s="9"/>
    </row>
    <row r="14" spans="1:10" s="3" customFormat="1" ht="39.75" customHeight="1" thickBot="1">
      <c r="A14" s="34"/>
      <c r="B14" s="50"/>
      <c r="C14" s="52"/>
      <c r="D14" s="54"/>
      <c r="E14" s="54"/>
      <c r="F14" s="27">
        <v>289510</v>
      </c>
      <c r="G14" s="14">
        <v>5</v>
      </c>
      <c r="H14" s="56"/>
      <c r="I14" s="15">
        <f>24125.83+24125.83+24125.83+24125.83+24125.83+24125.83+24125.83+24125.83+24125.84</f>
        <v>217132.48</v>
      </c>
      <c r="J14" s="9"/>
    </row>
    <row r="15" spans="1:10" s="3" customFormat="1" ht="70.5" customHeight="1" thickBot="1" thickTop="1">
      <c r="A15" s="26" t="s">
        <v>21</v>
      </c>
      <c r="B15" s="28" t="s">
        <v>19</v>
      </c>
      <c r="C15" s="16" t="s">
        <v>20</v>
      </c>
      <c r="D15" s="17">
        <v>43831</v>
      </c>
      <c r="E15" s="17">
        <v>44196</v>
      </c>
      <c r="F15" s="11">
        <v>432000</v>
      </c>
      <c r="G15" s="12">
        <v>1</v>
      </c>
      <c r="H15" s="18" t="s">
        <v>22</v>
      </c>
      <c r="I15" s="15">
        <f>8816.67+8816.87+42171.72+45+41971.66+45+41971.66+42016.66+45+41016.66+41016.66+41016.66</f>
        <v>308950.2200000001</v>
      </c>
      <c r="J15" s="9"/>
    </row>
    <row r="16" spans="1:10" s="3" customFormat="1" ht="70.5" customHeight="1" thickTop="1">
      <c r="A16" s="38" t="s">
        <v>28</v>
      </c>
      <c r="B16" s="36" t="s">
        <v>25</v>
      </c>
      <c r="C16" s="36" t="s">
        <v>26</v>
      </c>
      <c r="D16" s="37">
        <v>43832</v>
      </c>
      <c r="E16" s="37">
        <v>44196</v>
      </c>
      <c r="F16" s="11">
        <v>4884750.04</v>
      </c>
      <c r="G16" s="12">
        <v>1</v>
      </c>
      <c r="H16" s="36" t="s">
        <v>27</v>
      </c>
      <c r="I16" s="29">
        <f>282062.53+227062.5+180000+227062.5+180000+227062.5+180000+227062.5+180000</f>
        <v>1910312.53</v>
      </c>
      <c r="J16" s="9"/>
    </row>
    <row r="17" spans="1:10" s="3" customFormat="1" ht="22.5" customHeight="1">
      <c r="A17" s="36"/>
      <c r="B17" s="36"/>
      <c r="C17" s="36"/>
      <c r="D17" s="37"/>
      <c r="E17" s="37"/>
      <c r="F17" s="19">
        <v>4100000</v>
      </c>
      <c r="G17" s="20">
        <v>5</v>
      </c>
      <c r="H17" s="36"/>
      <c r="I17" s="29">
        <f>341666.64+125000+341666.67+341666.67+341666.67+341666.67</f>
        <v>1833333.3199999998</v>
      </c>
      <c r="J17" s="9"/>
    </row>
    <row r="18" spans="1:10" s="3" customFormat="1" ht="16.5" customHeight="1" thickBot="1">
      <c r="A18" s="30" t="s">
        <v>37</v>
      </c>
      <c r="B18" s="31"/>
      <c r="C18" s="31"/>
      <c r="D18" s="31"/>
      <c r="E18" s="31"/>
      <c r="F18" s="31"/>
      <c r="G18" s="31"/>
      <c r="H18" s="31"/>
      <c r="I18" s="32"/>
      <c r="J18" s="9"/>
    </row>
    <row r="19" spans="1:10" s="3" customFormat="1" ht="44.25" customHeight="1" thickTop="1">
      <c r="A19" s="33" t="s">
        <v>34</v>
      </c>
      <c r="B19" s="35" t="s">
        <v>12</v>
      </c>
      <c r="C19" s="36" t="s">
        <v>13</v>
      </c>
      <c r="D19" s="37">
        <v>44083</v>
      </c>
      <c r="E19" s="37">
        <v>44196</v>
      </c>
      <c r="F19" s="19">
        <v>1081430.54</v>
      </c>
      <c r="G19" s="12">
        <v>1</v>
      </c>
      <c r="H19" s="36" t="s">
        <v>35</v>
      </c>
      <c r="I19" s="29">
        <f>212420.54</f>
        <v>212420.54</v>
      </c>
      <c r="J19" s="9"/>
    </row>
    <row r="20" spans="1:10" s="3" customFormat="1" ht="43.5" customHeight="1">
      <c r="A20" s="34"/>
      <c r="B20" s="35"/>
      <c r="C20" s="36"/>
      <c r="D20" s="37"/>
      <c r="E20" s="37"/>
      <c r="F20" s="19">
        <v>1266836.13</v>
      </c>
      <c r="G20" s="20">
        <v>5</v>
      </c>
      <c r="H20" s="36"/>
      <c r="I20" s="29">
        <f>248846.13</f>
        <v>248846.13</v>
      </c>
      <c r="J20" s="9"/>
    </row>
    <row r="21" spans="1:10" s="3" customFormat="1" ht="28.5" customHeight="1">
      <c r="A21" s="26"/>
      <c r="B21" s="18"/>
      <c r="C21" s="16"/>
      <c r="D21" s="17"/>
      <c r="E21" s="19"/>
      <c r="F21" s="19"/>
      <c r="G21" s="20"/>
      <c r="H21" s="18"/>
      <c r="I21" s="21">
        <f>SUM(I5:I20)</f>
        <v>39791585.05</v>
      </c>
      <c r="J21" s="9"/>
    </row>
    <row r="22" spans="1:10" ht="36.75" customHeight="1">
      <c r="A22" s="47" t="s">
        <v>33</v>
      </c>
      <c r="B22" s="47"/>
      <c r="C22" s="47"/>
      <c r="D22" s="47"/>
      <c r="E22" s="47"/>
      <c r="F22" s="47"/>
      <c r="G22" s="47"/>
      <c r="H22" s="47"/>
      <c r="I22" s="47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spans="1:10" ht="36.75" customHeight="1">
      <c r="A35" s="22"/>
      <c r="B35" s="22"/>
      <c r="C35" s="22"/>
      <c r="D35" s="22"/>
      <c r="E35" s="22"/>
      <c r="F35" s="23"/>
      <c r="G35" s="24"/>
      <c r="H35" s="22"/>
      <c r="I35" s="25"/>
      <c r="J35" s="9"/>
    </row>
    <row r="36" spans="1:10" ht="36.75" customHeight="1">
      <c r="A36" s="22"/>
      <c r="B36" s="22"/>
      <c r="C36" s="22"/>
      <c r="D36" s="22"/>
      <c r="E36" s="22"/>
      <c r="F36" s="23"/>
      <c r="G36" s="24"/>
      <c r="H36" s="22"/>
      <c r="I36" s="25"/>
      <c r="J36" s="9"/>
    </row>
    <row r="37" spans="1:10" ht="36.75" customHeight="1">
      <c r="A37" s="22"/>
      <c r="B37" s="22"/>
      <c r="C37" s="22"/>
      <c r="D37" s="22"/>
      <c r="E37" s="22"/>
      <c r="F37" s="23"/>
      <c r="G37" s="24"/>
      <c r="H37" s="22"/>
      <c r="I37" s="25"/>
      <c r="J37" s="9"/>
    </row>
    <row r="38" spans="1:10" ht="36.75" customHeight="1">
      <c r="A38" s="22"/>
      <c r="B38" s="22"/>
      <c r="C38" s="22"/>
      <c r="D38" s="22"/>
      <c r="E38" s="22"/>
      <c r="F38" s="23"/>
      <c r="G38" s="24"/>
      <c r="H38" s="22"/>
      <c r="I38" s="25"/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</sheetData>
  <sheetProtection selectLockedCells="1" selectUnlockedCells="1"/>
  <mergeCells count="37">
    <mergeCell ref="A12:I12"/>
    <mergeCell ref="A8:I8"/>
    <mergeCell ref="E9:E11"/>
    <mergeCell ref="H9:H11"/>
    <mergeCell ref="A9:A11"/>
    <mergeCell ref="B9:B11"/>
    <mergeCell ref="C9:C11"/>
    <mergeCell ref="D9:D11"/>
    <mergeCell ref="A22:I22"/>
    <mergeCell ref="A5:A7"/>
    <mergeCell ref="C5:C7"/>
    <mergeCell ref="D5:D7"/>
    <mergeCell ref="A13:A14"/>
    <mergeCell ref="B13:B14"/>
    <mergeCell ref="C13:C14"/>
    <mergeCell ref="D13:D14"/>
    <mergeCell ref="E13:E14"/>
    <mergeCell ref="H13:H14"/>
    <mergeCell ref="A1:I1"/>
    <mergeCell ref="A2:I2"/>
    <mergeCell ref="A3:I3"/>
    <mergeCell ref="E5:E7"/>
    <mergeCell ref="H5:H7"/>
    <mergeCell ref="B5:B7"/>
    <mergeCell ref="H16:H17"/>
    <mergeCell ref="A16:A17"/>
    <mergeCell ref="B16:B17"/>
    <mergeCell ref="C16:C17"/>
    <mergeCell ref="D16:D17"/>
    <mergeCell ref="E16:E17"/>
    <mergeCell ref="A18:I18"/>
    <mergeCell ref="A19:A20"/>
    <mergeCell ref="B19:B20"/>
    <mergeCell ref="C19:C20"/>
    <mergeCell ref="D19:D20"/>
    <mergeCell ref="E19:E20"/>
    <mergeCell ref="H19:H20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4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2020-09-22T11:45:51Z</cp:lastPrinted>
  <dcterms:created xsi:type="dcterms:W3CDTF">2015-02-23T14:18:13Z</dcterms:created>
  <dcterms:modified xsi:type="dcterms:W3CDTF">2020-10-09T12:58:17Z</dcterms:modified>
  <cp:category/>
  <cp:version/>
  <cp:contentType/>
  <cp:contentStatus/>
</cp:coreProperties>
</file>