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Novembro 2018" sheetId="1" r:id="rId1"/>
  </sheets>
  <definedNames>
    <definedName name="_xlnm.Print_Area" localSheetId="0">'Novembro 2018'!$A$1:$I$17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'Novembro 2018'!$1:$4</definedName>
  </definedNames>
  <calcPr fullCalcOnLoad="1"/>
</workbook>
</file>

<file path=xl/sharedStrings.xml><?xml version="1.0" encoding="utf-8"?>
<sst xmlns="http://schemas.openxmlformats.org/spreadsheetml/2006/main" count="29" uniqueCount="29">
  <si>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</si>
  <si>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</si>
  <si>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</si>
  <si>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</si>
  <si>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</si>
  <si>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</si>
  <si>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</si>
  <si>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</si>
  <si>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</si>
  <si>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</si>
  <si>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</si>
  <si>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</si>
  <si>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</si>
  <si>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</si>
  <si>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</si>
  <si>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</si>
  <si>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grave; consultas com fonoaudióloga especializada em implante coclear</t>
  </si>
  <si>
    <t xml:space="preserve"> 4º Termo Aditivo 032/2016 - SAUDE -
Processo: 99/2017 -</t>
  </si>
  <si>
    <t>005/2018 - SAUDE - 
Processo: 44.222/2017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</si>
  <si>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</si>
  <si>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</si>
  <si>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</si>
  <si>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</si>
  <si>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</si>
  <si>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</si>
  <si>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</si>
  <si>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</si>
  <si>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VALOR REPASSADO NO EXERCÍCIO ATÉ 30/11/2018</t>
  </si>
  <si>
    <t>Atibaia, 30  de novembro de 2018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</si>
</sst>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F13" sqref="F13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0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</row>
    <row r="3" spans="1:9" ht="30" customHeight="1" thickBo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27</v>
      </c>
    </row>
    <row r="5" spans="1:10" s="3" customFormat="1" ht="52.5" customHeight="1" thickTop="1">
      <c r="A5" s="25" t="s">
        <v>17</v>
      </c>
      <c r="B5" s="26" t="s">
        <v>12</v>
      </c>
      <c r="C5" s="26" t="s">
        <v>13</v>
      </c>
      <c r="D5" s="28">
        <v>42734</v>
      </c>
      <c r="E5" s="28">
        <v>42947</v>
      </c>
      <c r="F5" s="20">
        <f>19721800+6643300+6305000</f>
        <v>32670100</v>
      </c>
      <c r="G5" s="21">
        <v>1</v>
      </c>
      <c r="H5" s="35" t="s">
        <v>14</v>
      </c>
      <c r="I5" s="18">
        <f>27304233.01+65000+555000+300000+779250+200000+553608.33</f>
        <v>29757091.34</v>
      </c>
      <c r="J5" s="17"/>
    </row>
    <row r="6" spans="1:10" s="3" customFormat="1" ht="52.5" customHeight="1">
      <c r="A6" s="25"/>
      <c r="B6" s="27"/>
      <c r="C6" s="27"/>
      <c r="D6" s="29"/>
      <c r="E6" s="29"/>
      <c r="F6" s="22">
        <f>538650+1134000+750000</f>
        <v>2422650</v>
      </c>
      <c r="G6" s="23">
        <v>2</v>
      </c>
      <c r="H6" s="36"/>
      <c r="I6" s="19">
        <f>179550+359100+179550+99225+93750+99225+93750+187500+189000+376500+141750+153958.2+89775+33541.8</f>
        <v>2276175</v>
      </c>
      <c r="J6" s="17"/>
    </row>
    <row r="7" spans="1:10" s="3" customFormat="1" ht="48" customHeight="1">
      <c r="A7" s="25"/>
      <c r="B7" s="27"/>
      <c r="C7" s="27"/>
      <c r="D7" s="29"/>
      <c r="E7" s="29"/>
      <c r="F7" s="22">
        <f>4192400+2100000+475000</f>
        <v>6767400</v>
      </c>
      <c r="G7" s="23">
        <v>5</v>
      </c>
      <c r="H7" s="36"/>
      <c r="I7" s="19">
        <f>4226783.65+349366.67+210000+349366.67+210000+120416.4+349366.67+210000</f>
        <v>6025300.0600000005</v>
      </c>
      <c r="J7" s="17"/>
    </row>
    <row r="8" spans="1:10" s="3" customFormat="1" ht="22.5" customHeight="1" thickBot="1">
      <c r="A8" s="30"/>
      <c r="B8" s="31"/>
      <c r="C8" s="31"/>
      <c r="D8" s="31"/>
      <c r="E8" s="31"/>
      <c r="F8" s="31"/>
      <c r="G8" s="31"/>
      <c r="H8" s="31"/>
      <c r="I8" s="32"/>
      <c r="J8" s="17"/>
    </row>
    <row r="9" spans="1:10" s="3" customFormat="1" ht="39" customHeight="1" thickTop="1">
      <c r="A9" s="37" t="s">
        <v>19</v>
      </c>
      <c r="B9" s="38" t="s">
        <v>20</v>
      </c>
      <c r="C9" s="39" t="s">
        <v>21</v>
      </c>
      <c r="D9" s="40">
        <v>43360</v>
      </c>
      <c r="E9" s="40">
        <v>43694</v>
      </c>
      <c r="F9" s="22">
        <v>566850.15</v>
      </c>
      <c r="G9" s="21">
        <v>1</v>
      </c>
      <c r="H9" s="41" t="s">
        <v>22</v>
      </c>
      <c r="I9" s="19">
        <f>23266.23+23266.24+23266.24</f>
        <v>69798.71</v>
      </c>
      <c r="J9" s="17"/>
    </row>
    <row r="10" spans="1:10" s="3" customFormat="1" ht="44.25" customHeight="1" thickBot="1">
      <c r="A10" s="42"/>
      <c r="B10" s="43"/>
      <c r="C10" s="44"/>
      <c r="D10" s="45"/>
      <c r="E10" s="45"/>
      <c r="F10" s="22">
        <v>245353.05</v>
      </c>
      <c r="G10" s="23">
        <v>5</v>
      </c>
      <c r="H10" s="46"/>
      <c r="I10" s="19">
        <f>61338.27+61338.26+61338.26</f>
        <v>184014.79</v>
      </c>
      <c r="J10" s="17"/>
    </row>
    <row r="11" spans="1:10" s="3" customFormat="1" ht="44.25" customHeight="1" thickTop="1">
      <c r="A11" s="37" t="s">
        <v>23</v>
      </c>
      <c r="B11" s="47" t="s">
        <v>24</v>
      </c>
      <c r="C11" s="48" t="s">
        <v>25</v>
      </c>
      <c r="D11" s="49">
        <v>43403</v>
      </c>
      <c r="E11" s="50">
        <v>43769</v>
      </c>
      <c r="F11" s="22">
        <v>371725.46</v>
      </c>
      <c r="G11" s="23">
        <v>2</v>
      </c>
      <c r="H11" s="26" t="s">
        <v>26</v>
      </c>
      <c r="I11" s="19">
        <v>40000</v>
      </c>
      <c r="J11" s="17"/>
    </row>
    <row r="12" spans="1:10" s="3" customFormat="1" ht="44.25" customHeight="1" thickBot="1">
      <c r="A12" s="42"/>
      <c r="B12" s="51"/>
      <c r="C12" s="45"/>
      <c r="D12" s="45"/>
      <c r="E12" s="52"/>
      <c r="F12" s="22">
        <v>44274.54</v>
      </c>
      <c r="G12" s="23">
        <v>5</v>
      </c>
      <c r="H12" s="53"/>
      <c r="I12" s="19">
        <f>12137.27+32137.27</f>
        <v>44274.54</v>
      </c>
      <c r="J12" s="17"/>
    </row>
    <row r="13" spans="1:10" s="3" customFormat="1" ht="89.25" customHeight="1" thickTop="1">
      <c r="A13" s="37" t="s">
        <v>18</v>
      </c>
      <c r="B13" s="54" t="s">
        <v>8</v>
      </c>
      <c r="C13" s="55" t="s">
        <v>10</v>
      </c>
      <c r="D13" s="56">
        <v>43102</v>
      </c>
      <c r="E13" s="56">
        <v>43465</v>
      </c>
      <c r="F13" s="22">
        <v>667490</v>
      </c>
      <c r="G13" s="21">
        <v>1</v>
      </c>
      <c r="H13" s="57" t="s">
        <v>16</v>
      </c>
      <c r="I13" s="19">
        <f>55624.13+55624.17+55624.17+55624.17+55624.17+55624.17+55624.17+55624.17+55624.17+55624.17+55624.17</f>
        <v>611865.83</v>
      </c>
      <c r="J13" s="17"/>
    </row>
    <row r="14" spans="1:10" s="3" customFormat="1" ht="39.75" customHeight="1">
      <c r="A14" s="42"/>
      <c r="B14" s="58"/>
      <c r="C14" s="59"/>
      <c r="D14" s="60"/>
      <c r="E14" s="60"/>
      <c r="F14" s="61">
        <v>183652.03</v>
      </c>
      <c r="G14" s="23">
        <v>5</v>
      </c>
      <c r="H14" s="62"/>
      <c r="I14" s="19">
        <f>15304.4+15304.33+15304.33+15304.33+15304.33+15304.33+8214.44+8214.44+15304.33+15304.33+8214.44+15304.33+8214.44+15304.33+8214.44+15304.33+8214.44+35253.38</f>
        <v>252887.71999999997</v>
      </c>
      <c r="J14" s="17"/>
    </row>
    <row r="15" spans="1:10" s="3" customFormat="1" ht="18" customHeight="1">
      <c r="A15" s="30"/>
      <c r="B15" s="31"/>
      <c r="C15" s="31"/>
      <c r="D15" s="31"/>
      <c r="E15" s="31"/>
      <c r="F15" s="31"/>
      <c r="G15" s="31"/>
      <c r="H15" s="31"/>
      <c r="I15" s="32"/>
      <c r="J15" s="17"/>
    </row>
    <row r="16" spans="1:10" s="3" customFormat="1" ht="30" customHeight="1" thickBot="1">
      <c r="A16" s="9"/>
      <c r="B16" s="10"/>
      <c r="C16" s="15"/>
      <c r="D16" s="11"/>
      <c r="E16" s="12"/>
      <c r="F16" s="14"/>
      <c r="G16" s="13"/>
      <c r="H16" s="16"/>
      <c r="I16" s="14">
        <f>SUM(I5:I14)</f>
        <v>39261407.989999995</v>
      </c>
      <c r="J16" s="17"/>
    </row>
    <row r="17" spans="1:10" ht="36.75" customHeight="1" thickTop="1">
      <c r="A17" s="24" t="s">
        <v>28</v>
      </c>
      <c r="B17" s="24"/>
      <c r="C17" s="24"/>
      <c r="D17" s="24"/>
      <c r="E17" s="24"/>
      <c r="F17" s="24"/>
      <c r="G17" s="24"/>
      <c r="H17" s="24"/>
      <c r="I17" s="24"/>
      <c r="J17" s="17"/>
    </row>
    <row r="18" ht="36.75" customHeight="1"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  <row r="49" ht="36.75" customHeight="1">
      <c r="J49" s="17"/>
    </row>
    <row r="50" ht="36.75" customHeight="1">
      <c r="J50" s="17"/>
    </row>
    <row r="51" ht="36.75" customHeight="1">
      <c r="J51" s="17"/>
    </row>
    <row r="52" ht="36.75" customHeight="1">
      <c r="J52" s="17"/>
    </row>
  </sheetData>
  <sheetProtection selectLockedCells="1" selectUnlockedCells="1"/>
  <mergeCells count="30">
    <mergeCell ref="H9:H10"/>
    <mergeCell ref="C9:C10"/>
    <mergeCell ref="D9:D10"/>
    <mergeCell ref="E9:E10"/>
    <mergeCell ref="A8:I8"/>
    <mergeCell ref="A15:I15"/>
    <mergeCell ref="A1:I1"/>
    <mergeCell ref="A2:I2"/>
    <mergeCell ref="A3:I3"/>
    <mergeCell ref="E5:E7"/>
    <mergeCell ref="H5:H7"/>
    <mergeCell ref="B5:B7"/>
    <mergeCell ref="A9:A10"/>
    <mergeCell ref="B9:B10"/>
    <mergeCell ref="A17:I17"/>
    <mergeCell ref="A5:A7"/>
    <mergeCell ref="C5:C7"/>
    <mergeCell ref="D5:D7"/>
    <mergeCell ref="A13:A14"/>
    <mergeCell ref="B13:B14"/>
    <mergeCell ref="C13:C14"/>
    <mergeCell ref="D13:D14"/>
    <mergeCell ref="E13:E14"/>
    <mergeCell ref="H13:H14"/>
    <mergeCell ref="E11:E12"/>
    <mergeCell ref="H11:H12"/>
    <mergeCell ref="A11:A12"/>
    <mergeCell ref="B11:B12"/>
    <mergeCell ref="C11:C12"/>
    <mergeCell ref="D11:D12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2016-09-23T12:13:00Z</cp:lastPrinted>
  <dcterms:created xsi:type="dcterms:W3CDTF">2015-02-23T14:18:13Z</dcterms:created>
  <dcterms:modified xsi:type="dcterms:W3CDTF">2018-12-04T17:37:30Z</dcterms:modified>
  <cp:category/>
  <cp:version/>
  <cp:contentType/>
  <cp:contentStatus/>
</cp:coreProperties>
</file>